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kovacs\Dokumentumok 2018\JETA pályázatok\KÖZBESZERzés\"/>
    </mc:Choice>
  </mc:AlternateContent>
  <bookViews>
    <workbookView xWindow="0" yWindow="0" windowWidth="15090" windowHeight="11265"/>
  </bookViews>
  <sheets>
    <sheet name="Záradék" sheetId="2" r:id="rId1"/>
    <sheet name="Összesítő" sheetId="3" r:id="rId2"/>
    <sheet name="Tervezés" sheetId="4" r:id="rId3"/>
    <sheet name="Zsaluzás és állványozás" sheetId="5" r:id="rId4"/>
    <sheet name="Irtás, föld- és sziklamunka" sheetId="6" r:id="rId5"/>
    <sheet name="Síkalapozás" sheetId="7" r:id="rId6"/>
    <sheet name="Helyszíni beton és vasbeton mun" sheetId="8" r:id="rId7"/>
    <sheet name="Falazás és egyéb kőművesmunka" sheetId="9" r:id="rId8"/>
    <sheet name="Ácsmunka" sheetId="10" r:id="rId9"/>
    <sheet name="Vakolás és rabicolás" sheetId="11" r:id="rId10"/>
    <sheet name="Égéstermék-elvezető rendszerek" sheetId="12" r:id="rId11"/>
    <sheet name="Szárazépítés" sheetId="13" r:id="rId12"/>
    <sheet name="Aljzatkészítés, hideg- és meleg" sheetId="14" r:id="rId13"/>
    <sheet name="Bádogozás" sheetId="15" r:id="rId14"/>
    <sheet name="Fa- és műanyag szerkezet elhely" sheetId="16" r:id="rId15"/>
    <sheet name="Felületképzés" sheetId="17" r:id="rId16"/>
    <sheet name="Szigetelés" sheetId="18" r:id="rId17"/>
    <sheet name="Beépített berendezési tárgyak e" sheetId="19" r:id="rId18"/>
    <sheet name="Elektromosenergia-ellátás, vill" sheetId="20" r:id="rId19"/>
    <sheet name="Megújuló energiahasznosító bere" sheetId="21" r:id="rId20"/>
    <sheet name="Épületgépészeti szerelvények és" sheetId="22" r:id="rId21"/>
    <sheet name="Beépített szállító- és emelőber" sheetId="23" r:id="rId22"/>
    <sheet name="Munka1" sheetId="1" r:id="rId23"/>
  </sheets>
  <definedNames>
    <definedName name="_xlnm.Print_Area" localSheetId="0">Záradék!$A$1:$E$32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3" l="1"/>
  <c r="I4" i="23" s="1"/>
  <c r="C21" i="3" s="1"/>
  <c r="H2" i="23"/>
  <c r="H4" i="23" s="1"/>
  <c r="B21" i="3" s="1"/>
  <c r="I2" i="22"/>
  <c r="I4" i="22" s="1"/>
  <c r="C20" i="3" s="1"/>
  <c r="H2" i="22"/>
  <c r="H4" i="22" s="1"/>
  <c r="B20" i="3" s="1"/>
  <c r="I2" i="21"/>
  <c r="I4" i="21" s="1"/>
  <c r="C19" i="3" s="1"/>
  <c r="H2" i="21"/>
  <c r="H4" i="21" s="1"/>
  <c r="B19" i="3" s="1"/>
  <c r="I4" i="20"/>
  <c r="H4" i="20"/>
  <c r="I2" i="20"/>
  <c r="I6" i="20" s="1"/>
  <c r="C18" i="3" s="1"/>
  <c r="H2" i="20"/>
  <c r="H6" i="20" s="1"/>
  <c r="B18" i="3" s="1"/>
  <c r="I4" i="19"/>
  <c r="H4" i="19"/>
  <c r="I2" i="19"/>
  <c r="I6" i="19" s="1"/>
  <c r="C17" i="3" s="1"/>
  <c r="H2" i="19"/>
  <c r="H6" i="19" s="1"/>
  <c r="B17" i="3" s="1"/>
  <c r="I24" i="18"/>
  <c r="H24" i="18"/>
  <c r="I22" i="18"/>
  <c r="H22" i="18"/>
  <c r="I20" i="18"/>
  <c r="H20" i="18"/>
  <c r="I18" i="18"/>
  <c r="H18" i="18"/>
  <c r="I16" i="18"/>
  <c r="H16" i="18"/>
  <c r="I14" i="18"/>
  <c r="H14" i="18"/>
  <c r="I12" i="18"/>
  <c r="H12" i="18"/>
  <c r="I9" i="18"/>
  <c r="H9" i="18"/>
  <c r="I6" i="18"/>
  <c r="H6" i="18"/>
  <c r="I4" i="18"/>
  <c r="H4" i="18"/>
  <c r="H26" i="18" s="1"/>
  <c r="B16" i="3" s="1"/>
  <c r="I2" i="18"/>
  <c r="I26" i="18" s="1"/>
  <c r="C16" i="3" s="1"/>
  <c r="H2" i="18"/>
  <c r="I24" i="17"/>
  <c r="H24" i="17"/>
  <c r="I22" i="17"/>
  <c r="H22" i="17"/>
  <c r="I20" i="17"/>
  <c r="H20" i="17"/>
  <c r="I17" i="17"/>
  <c r="H17" i="17"/>
  <c r="I14" i="17"/>
  <c r="H14" i="17"/>
  <c r="I12" i="17"/>
  <c r="H12" i="17"/>
  <c r="I10" i="17"/>
  <c r="H10" i="17"/>
  <c r="I8" i="17"/>
  <c r="H8" i="17"/>
  <c r="I6" i="17"/>
  <c r="H6" i="17"/>
  <c r="I4" i="17"/>
  <c r="H4" i="17"/>
  <c r="H26" i="17" s="1"/>
  <c r="B15" i="3" s="1"/>
  <c r="I2" i="17"/>
  <c r="I26" i="17" s="1"/>
  <c r="C15" i="3" s="1"/>
  <c r="H2" i="17"/>
  <c r="I16" i="16"/>
  <c r="H16" i="16"/>
  <c r="I13" i="16"/>
  <c r="H13" i="16"/>
  <c r="I11" i="16"/>
  <c r="H11" i="16"/>
  <c r="I8" i="16"/>
  <c r="H8" i="16"/>
  <c r="I6" i="16"/>
  <c r="H6" i="16"/>
  <c r="I4" i="16"/>
  <c r="H4" i="16"/>
  <c r="H19" i="16" s="1"/>
  <c r="B14" i="3" s="1"/>
  <c r="I2" i="16"/>
  <c r="I19" i="16" s="1"/>
  <c r="C14" i="3" s="1"/>
  <c r="H2" i="16"/>
  <c r="I47" i="15"/>
  <c r="H47" i="15"/>
  <c r="I45" i="15"/>
  <c r="H45" i="15"/>
  <c r="I43" i="15"/>
  <c r="H43" i="15"/>
  <c r="I41" i="15"/>
  <c r="H41" i="15"/>
  <c r="I39" i="15"/>
  <c r="H39" i="15"/>
  <c r="I37" i="15"/>
  <c r="H37" i="15"/>
  <c r="I35" i="15"/>
  <c r="H35" i="15"/>
  <c r="I33" i="15"/>
  <c r="H33" i="15"/>
  <c r="I31" i="15"/>
  <c r="H31" i="15"/>
  <c r="I29" i="15"/>
  <c r="H29" i="15"/>
  <c r="I27" i="15"/>
  <c r="H27" i="15"/>
  <c r="I25" i="15"/>
  <c r="H25" i="15"/>
  <c r="I23" i="15"/>
  <c r="H23" i="15"/>
  <c r="I20" i="15"/>
  <c r="H20" i="15"/>
  <c r="I18" i="15"/>
  <c r="H18" i="15"/>
  <c r="I16" i="15"/>
  <c r="H16" i="15"/>
  <c r="I14" i="15"/>
  <c r="H14" i="15"/>
  <c r="I11" i="15"/>
  <c r="H11" i="15"/>
  <c r="I8" i="15"/>
  <c r="H8" i="15"/>
  <c r="I6" i="15"/>
  <c r="H6" i="15"/>
  <c r="I4" i="15"/>
  <c r="H4" i="15"/>
  <c r="I2" i="15"/>
  <c r="I50" i="15" s="1"/>
  <c r="C13" i="3" s="1"/>
  <c r="H2" i="15"/>
  <c r="H50" i="15" s="1"/>
  <c r="B13" i="3" s="1"/>
  <c r="I49" i="14"/>
  <c r="H49" i="14"/>
  <c r="I47" i="14"/>
  <c r="H47" i="14"/>
  <c r="I45" i="14"/>
  <c r="H45" i="14"/>
  <c r="I43" i="14"/>
  <c r="H43" i="14"/>
  <c r="I40" i="14"/>
  <c r="H40" i="14"/>
  <c r="I37" i="14"/>
  <c r="H37" i="14"/>
  <c r="I34" i="14"/>
  <c r="H34" i="14"/>
  <c r="I31" i="14"/>
  <c r="H31" i="14"/>
  <c r="I28" i="14"/>
  <c r="H28" i="14"/>
  <c r="I25" i="14"/>
  <c r="H25" i="14"/>
  <c r="I22" i="14"/>
  <c r="H22" i="14"/>
  <c r="I20" i="14"/>
  <c r="H20" i="14"/>
  <c r="I18" i="14"/>
  <c r="H18" i="14"/>
  <c r="I16" i="14"/>
  <c r="H16" i="14"/>
  <c r="I14" i="14"/>
  <c r="H14" i="14"/>
  <c r="I12" i="14"/>
  <c r="H12" i="14"/>
  <c r="I10" i="14"/>
  <c r="H10" i="14"/>
  <c r="I8" i="14"/>
  <c r="H8" i="14"/>
  <c r="I6" i="14"/>
  <c r="H6" i="14"/>
  <c r="I4" i="14"/>
  <c r="H4" i="14"/>
  <c r="I2" i="14"/>
  <c r="I51" i="14" s="1"/>
  <c r="C12" i="3" s="1"/>
  <c r="H2" i="14"/>
  <c r="H51" i="14" s="1"/>
  <c r="B12" i="3" s="1"/>
  <c r="I8" i="13"/>
  <c r="H8" i="13"/>
  <c r="I5" i="13"/>
  <c r="H5" i="13"/>
  <c r="I2" i="13"/>
  <c r="I10" i="13" s="1"/>
  <c r="C11" i="3" s="1"/>
  <c r="H2" i="13"/>
  <c r="H10" i="13" s="1"/>
  <c r="B11" i="3" s="1"/>
  <c r="I8" i="12"/>
  <c r="H8" i="12"/>
  <c r="I6" i="12"/>
  <c r="H6" i="12"/>
  <c r="I4" i="12"/>
  <c r="H4" i="12"/>
  <c r="I2" i="12"/>
  <c r="I10" i="12" s="1"/>
  <c r="C10" i="3" s="1"/>
  <c r="H2" i="12"/>
  <c r="H10" i="12" s="1"/>
  <c r="B10" i="3" s="1"/>
  <c r="I33" i="11"/>
  <c r="H33" i="11"/>
  <c r="I31" i="11"/>
  <c r="H31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I17" i="11"/>
  <c r="H17" i="11"/>
  <c r="I15" i="11"/>
  <c r="H15" i="11"/>
  <c r="I13" i="11"/>
  <c r="H13" i="11"/>
  <c r="I11" i="11"/>
  <c r="H11" i="11"/>
  <c r="I8" i="11"/>
  <c r="H8" i="11"/>
  <c r="I6" i="11"/>
  <c r="H6" i="11"/>
  <c r="I4" i="11"/>
  <c r="H4" i="11"/>
  <c r="I2" i="11"/>
  <c r="I35" i="11" s="1"/>
  <c r="C9" i="3" s="1"/>
  <c r="H2" i="11"/>
  <c r="H35" i="11" s="1"/>
  <c r="B9" i="3" s="1"/>
  <c r="I31" i="10"/>
  <c r="H31" i="10"/>
  <c r="I29" i="10"/>
  <c r="H29" i="10"/>
  <c r="I27" i="10"/>
  <c r="H27" i="10"/>
  <c r="I25" i="10"/>
  <c r="H25" i="10"/>
  <c r="I23" i="10"/>
  <c r="H23" i="10"/>
  <c r="I21" i="10"/>
  <c r="H21" i="10"/>
  <c r="I19" i="10"/>
  <c r="H19" i="10"/>
  <c r="I17" i="10"/>
  <c r="H17" i="10"/>
  <c r="I15" i="10"/>
  <c r="H15" i="10"/>
  <c r="I13" i="10"/>
  <c r="H13" i="10"/>
  <c r="I10" i="10"/>
  <c r="H10" i="10"/>
  <c r="I8" i="10"/>
  <c r="H8" i="10"/>
  <c r="I6" i="10"/>
  <c r="H6" i="10"/>
  <c r="I4" i="10"/>
  <c r="H4" i="10"/>
  <c r="I2" i="10"/>
  <c r="I33" i="10" s="1"/>
  <c r="C8" i="3" s="1"/>
  <c r="H2" i="10"/>
  <c r="H33" i="10" s="1"/>
  <c r="B8" i="3" s="1"/>
  <c r="I17" i="9"/>
  <c r="H17" i="9"/>
  <c r="I15" i="9"/>
  <c r="H15" i="9"/>
  <c r="I13" i="9"/>
  <c r="H13" i="9"/>
  <c r="I10" i="9"/>
  <c r="H10" i="9"/>
  <c r="I8" i="9"/>
  <c r="H8" i="9"/>
  <c r="I6" i="9"/>
  <c r="H6" i="9"/>
  <c r="I4" i="9"/>
  <c r="H4" i="9"/>
  <c r="I2" i="9"/>
  <c r="I20" i="9" s="1"/>
  <c r="C7" i="3" s="1"/>
  <c r="H2" i="9"/>
  <c r="H20" i="9" s="1"/>
  <c r="B7" i="3" s="1"/>
  <c r="I25" i="8"/>
  <c r="H25" i="8"/>
  <c r="I23" i="8"/>
  <c r="H23" i="8"/>
  <c r="I21" i="8"/>
  <c r="H21" i="8"/>
  <c r="I19" i="8"/>
  <c r="H19" i="8"/>
  <c r="I17" i="8"/>
  <c r="H17" i="8"/>
  <c r="I15" i="8"/>
  <c r="H15" i="8"/>
  <c r="I12" i="8"/>
  <c r="H12" i="8"/>
  <c r="I10" i="8"/>
  <c r="H10" i="8"/>
  <c r="I8" i="8"/>
  <c r="H8" i="8"/>
  <c r="I6" i="8"/>
  <c r="H6" i="8"/>
  <c r="I4" i="8"/>
  <c r="H4" i="8"/>
  <c r="I2" i="8"/>
  <c r="I28" i="8" s="1"/>
  <c r="C6" i="3" s="1"/>
  <c r="H2" i="8"/>
  <c r="H28" i="8" s="1"/>
  <c r="B6" i="3" s="1"/>
  <c r="I2" i="7"/>
  <c r="I4" i="7" s="1"/>
  <c r="C5" i="3" s="1"/>
  <c r="H2" i="7"/>
  <c r="H4" i="7" s="1"/>
  <c r="B5" i="3" s="1"/>
  <c r="I14" i="6"/>
  <c r="H14" i="6"/>
  <c r="I12" i="6"/>
  <c r="H12" i="6"/>
  <c r="I10" i="6"/>
  <c r="H10" i="6"/>
  <c r="I8" i="6"/>
  <c r="H8" i="6"/>
  <c r="I6" i="6"/>
  <c r="H6" i="6"/>
  <c r="I4" i="6"/>
  <c r="H4" i="6"/>
  <c r="I2" i="6"/>
  <c r="I16" i="6" s="1"/>
  <c r="C4" i="3" s="1"/>
  <c r="H2" i="6"/>
  <c r="H16" i="6" s="1"/>
  <c r="B4" i="3" s="1"/>
  <c r="I25" i="5"/>
  <c r="H25" i="5"/>
  <c r="I23" i="5"/>
  <c r="H23" i="5"/>
  <c r="I21" i="5"/>
  <c r="H21" i="5"/>
  <c r="I19" i="5"/>
  <c r="H19" i="5"/>
  <c r="I17" i="5"/>
  <c r="H17" i="5"/>
  <c r="I15" i="5"/>
  <c r="H15" i="5"/>
  <c r="I13" i="5"/>
  <c r="H13" i="5"/>
  <c r="I11" i="5"/>
  <c r="H11" i="5"/>
  <c r="I9" i="5"/>
  <c r="H9" i="5"/>
  <c r="I6" i="5"/>
  <c r="H6" i="5"/>
  <c r="I4" i="5"/>
  <c r="H4" i="5"/>
  <c r="I2" i="5"/>
  <c r="I27" i="5" s="1"/>
  <c r="C3" i="3" s="1"/>
  <c r="D24" i="2" s="1"/>
  <c r="D25" i="2" s="1"/>
  <c r="H2" i="5"/>
  <c r="H27" i="5" s="1"/>
  <c r="B3" i="3" s="1"/>
  <c r="I4" i="4"/>
  <c r="H4" i="4"/>
  <c r="B2" i="3" s="1"/>
  <c r="H2" i="4"/>
  <c r="C2" i="3"/>
  <c r="C22" i="3" s="1"/>
  <c r="B22" i="3" l="1"/>
  <c r="C24" i="2"/>
  <c r="C25" i="2" s="1"/>
  <c r="C26" i="2" s="1"/>
  <c r="C27" i="2" l="1"/>
  <c r="C28" i="2"/>
</calcChain>
</file>

<file path=xl/sharedStrings.xml><?xml version="1.0" encoding="utf-8"?>
<sst xmlns="http://schemas.openxmlformats.org/spreadsheetml/2006/main" count="753" uniqueCount="405">
  <si>
    <t xml:space="preserve">Név : Dunaföldvár Város Önkormányzata                         </t>
  </si>
  <si>
    <t xml:space="preserve">                                       </t>
  </si>
  <si>
    <t xml:space="preserve">Cím : 7020 Dunaföldvár                                </t>
  </si>
  <si>
    <t xml:space="preserve"> Kelt:      20.. év...........hó...nap </t>
  </si>
  <si>
    <t>Kossuth L. u. 2.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</si>
  <si>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</si>
  <si>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</si>
  <si>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</si>
  <si>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</si>
  <si>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</si>
  <si>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>7020 Dunaföldvár, Rákóczi u. 8. épület felújítása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</si>
  <si>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</si>
  <si>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</si>
  <si>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</si>
  <si>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</si>
  <si>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</si>
  <si>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</si>
  <si>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</si>
  <si>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</si>
  <si>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</si>
  <si>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</si>
  <si>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</si>
  <si>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</si>
  <si>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</si>
  <si>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</si>
  <si>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Tervezés</t>
  </si>
  <si>
    <t>Zsaluzás és állványozás</t>
  </si>
  <si>
    <t>Irtás, föld- és sziklamunka</t>
  </si>
  <si>
    <t>Síkalapozás</t>
  </si>
  <si>
    <t>Helyszíni beton és vasbeton munka</t>
  </si>
  <si>
    <t>Falazás és egyéb kőművesmunka</t>
  </si>
  <si>
    <t>Ácsmunka</t>
  </si>
  <si>
    <t>Vakolás és rabicolás</t>
  </si>
  <si>
    <t>Égéstermék-elvezető rendszerek</t>
  </si>
  <si>
    <t>Szárazépítés</t>
  </si>
  <si>
    <t>Aljzatkészítés, hideg- és melegburkolat készítése</t>
  </si>
  <si>
    <t>Bádogozás</t>
  </si>
  <si>
    <t>Fa- és műanyag szerkezet elhelyezése</t>
  </si>
  <si>
    <t>Felületképzés</t>
  </si>
  <si>
    <t>Szigetelés</t>
  </si>
  <si>
    <t>Beépített berendezési tárgyak elhelyezése</t>
  </si>
  <si>
    <t>Elektromosenergia-ellátás, villanyszerelés</t>
  </si>
  <si>
    <t>Megújuló energiahasznosító berendezések</t>
  </si>
  <si>
    <t>Épületgépészeti szerelvények és berendezések szerelése</t>
  </si>
  <si>
    <t>Beépített szállító- és emelőberendezések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</si>
  <si>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</si>
  <si>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</si>
  <si>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</si>
  <si>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</si>
  <si>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</si>
  <si>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</si>
  <si>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</si>
  <si>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</si>
  <si>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</si>
  <si>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</si>
  <si>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12-004-1.3</t>
  </si>
  <si>
    <t>Kiviteli terv készítése</t>
  </si>
  <si>
    <t>db</t>
  </si>
  <si>
    <t>Munkanem összesen:</t>
  </si>
  <si>
    <t>15-004-51.1</t>
  </si>
  <si>
    <t>Egyeneskarú lépcső zsaluzása, alátámasztó állvánnyal, 4,00 m magasságig, a fokok és lépcsőoldalak bezsaluzásával, fa zsaluzattal</t>
  </si>
  <si>
    <t>m2</t>
  </si>
  <si>
    <t>15-004-53</t>
  </si>
  <si>
    <t>Lépcsőpihenő zsaluzása, alátámasztó állvánnyal, 3 m magasságig, fa zsaluzattal</t>
  </si>
  <si>
    <t>15-012-21.2-0023003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</si>
  <si>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terhelhetőséggel, állványépítés MSZ és alkalmazástechnikai kézikönyv szerint,</t>
    </r>
  </si>
  <si>
    <t>6,01-12,00 m munkapadló magasság között KRAUSE Stabilo homlokzati keretállvány 0,75 m padlószélességgel, 6,01-12,00 m munkapadló magasság között</t>
  </si>
  <si>
    <t>15-012-24.1.2</t>
  </si>
  <si>
    <t>Védőtetőváz készítése, állványhoz csatlakoztatva, alumínium állványcsőből, két oszlopsoros</t>
  </si>
  <si>
    <t>15-012-24.2.2</t>
  </si>
  <si>
    <t>Védőtetőváz befedése, pallóterítéssel</t>
  </si>
  <si>
    <t>15-012-24.2.3</t>
  </si>
  <si>
    <t>Védőtetőváz befedése, szigetelőlemezzel</t>
  </si>
  <si>
    <t>15-012-25.2</t>
  </si>
  <si>
    <t>Védőfüggöny szerelése állványszerkezetre, biztonsági védőhálóból</t>
  </si>
  <si>
    <t>15-016-1.1-0023126</t>
  </si>
  <si>
    <r>
      <t>Guruló állvány, 2,50x0,75 m-es járólappal, 2,00 kN/m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terhelhetőséggel, 4,6 m járólapmagasság (típus: 741202) KRAUSE guruló állvány 2,50x0,75 m-es járólappal, 2,00 kN/m2 terhelhetőséggel, 4,6 m járólapmagasság (típus: 741202)</t>
    </r>
  </si>
  <si>
    <t>15-016-2.5-0023128</t>
  </si>
  <si>
    <r>
      <t>Guruló állvány, 2,50x1,50 m-es járólappal, 2,00 kN/m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terhelhetőséggel, 12,0 m járólapmagasság (típus: 745156) KRAUSE guruló állvány 2,50x1,5 m-es járólappal, 2,00 kN/m2 terhelhetőséggel, 8,6 m járólapmagasság (típus: 745118)</t>
    </r>
  </si>
  <si>
    <t>15-017-2.2</t>
  </si>
  <si>
    <t>Törmelékcsúszda készítése beömlőnyílásokkal ütésálló műanyagból (1,1 m-es elemekből)</t>
  </si>
  <si>
    <t>m</t>
  </si>
  <si>
    <t>15-017-4</t>
  </si>
  <si>
    <t>Védőpalánk építése zsaluzó deszkából</t>
  </si>
  <si>
    <t>15-017-5.1.2</t>
  </si>
  <si>
    <t>Átjáró kiemelt forgalom részére 1,00 m széles, korlát- és lábdeszkával, 3,01-6,00 m fesztáv között</t>
  </si>
  <si>
    <t>21-003-5.1.1.1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</si>
  <si>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szelvényig, I-II. talajosztály</t>
    </r>
  </si>
  <si>
    <t>m3</t>
  </si>
  <si>
    <t>21-003-10.1</t>
  </si>
  <si>
    <t>Letaposott-szennyezett agyag, illetve földpadló, feltöltés bontása, kihordása pincéből depóniába (meglévő létesítmények padozata), száraz, földnedves</t>
  </si>
  <si>
    <t>21-004-5.1.1.1</t>
  </si>
  <si>
    <t>Tükörkészítés tömörítés nélkül, sík felületen gépi erővel, kiegészítő kézi munkával talajosztály: I-IV.</t>
  </si>
  <si>
    <t>21-004-6.2</t>
  </si>
  <si>
    <t>Padkarendezés gépi erővel, kiegészítő kézi munkával, I-IV. oszt. talajban, vastagság 10,1-20,0 cm között</t>
  </si>
  <si>
    <t>21-011-11.1</t>
  </si>
  <si>
    <r>
      <t>Építési törmelék konténeres elszállítása, lerakása, lerakóhelyi díjjal, 3,0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</si>
  <si>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21-011-11.6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</si>
  <si>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</si>
  <si>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21-011-12</t>
  </si>
  <si>
    <t>Munkahelyi depóniából építési törmelék konténerbe rakása,  kézi erővel, önálló munka esetén elszámolva, konténer szállítás nélkül</t>
  </si>
  <si>
    <t>23-003-11.1-0112210</t>
  </si>
  <si>
    <r>
      <t>Szerelőbeton készítése, .....minőségű betonból 8 cm vastagságig C12/15 - X0b(H)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6,5 finomsági modulussal</t>
    </r>
  </si>
  <si>
    <t>31-000-12.3</t>
  </si>
  <si>
    <r>
      <t>Födémfeltöltések bontása, nehéz feltöltések bontása homokból, kavicsból,  testsűrűség 1500 kg/m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 xml:space="preserve"> felett</t>
    </r>
  </si>
  <si>
    <t>31-000-13.2</t>
  </si>
  <si>
    <t>Beton aljzatok, járdák bontása 10 cm vastagságig, kavicsbetonból, salakbetonból</t>
  </si>
  <si>
    <t>31-001-1.2.1-0220955</t>
  </si>
  <si>
    <t>Betonacél helyszíni szerelése  függőleges vagy vízszintes tartószerkezetbe, bordás betonacélból, 4-10 mm átmérő között FERALPI hidegen húzott bordás betonacél, 6 m-es szálban, BHB55.50  8 mm</t>
  </si>
  <si>
    <t>t</t>
  </si>
  <si>
    <t>31-001-1.2.2-0221002</t>
  </si>
  <si>
    <t>Betonacél helyszíni szerelése  függőleges vagy vízszintes tartószerkezetbe, bordás betonacélból, 12-20 mm átmérő között FERALPI bordás betonacél, 6 m-es szálban, Bst500S  12 mm</t>
  </si>
  <si>
    <t>31-001-3.1.1-0120504</t>
  </si>
  <si>
    <t>Távtartók elhelyezése vasbeton szerkezetben, műanyagból, vasbeton lemezben hegesztett háló vagy hálós vasalás alá Műanyag távtartó U-bak 30 mm-es</t>
  </si>
  <si>
    <t>31-021-10.11.1.1-0230210</t>
  </si>
  <si>
    <t>Lépcső készítése vasbetonból, X0v(H), XC1, XC2, XC3 környezeti osztályú, kissé képlékeny vagy képlékeny konzisztenciájú betonból, helyszíni keveréssel, kézi bedolgozással és vibrátoros tömörítéssel C20/25 - X0v(H) képlékeny kavicsbeton keverék CEM 52,5</t>
  </si>
  <si>
    <r>
      <t>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6,5 finomsági modulussal</t>
    </r>
  </si>
  <si>
    <t>31-030-1.3.1.2-0483600</t>
  </si>
  <si>
    <r>
      <t>Födémfeltöltések készítése, könnyűbetonnal, 10 cm átlagos vastagság felett, testsűrűség 1000 kg/m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 xml:space="preserve"> alatt, polisztirolgyöngy betonnal Polisztirolgyöngy-beton keverék PGB 350 jelű</t>
    </r>
  </si>
  <si>
    <t>31-032-1.3.2-0212511</t>
  </si>
  <si>
    <t>Felület-előkészítés alapfelület előkészítése (kellősítése) tapadóhíddal, a gyártó előírása alapján felhordva, 1 rétegben LB-Knauf KONTAKT ZE/Tapadóhíd cementesztrichhez, Cikkszám: K006190001</t>
  </si>
  <si>
    <t>31-032-1.4-0212517</t>
  </si>
  <si>
    <t>Felület-előkészítés fóliaterítés csúsztató vagy úsztatórétegre kerülő esztrichek készítését megelőzően, egy rétegben LB-Knauf Választófólia, Csz.: K00841001</t>
  </si>
  <si>
    <t>31-032-5.2.2.1-1212502</t>
  </si>
  <si>
    <t>Fűtési esztrich (padlófűtést magába foglaló) gépi feldolgozással, cementbázisú esztrichből C20 szilárdsági osztálynak megfelelően, 5 cm vastagságban LB-Knauf ESTRICH/Cementesztrich ZE20, Cikkszám: K00619621</t>
  </si>
  <si>
    <t>31-032-5.2.2.2-1212502</t>
  </si>
  <si>
    <t>Fűtési esztrich (padlófűtést magába foglaló) gépi feldolgozással, cementbázisú esztrichből C20 szilárdsági osztálynak megfelelően, többlet minden további 1 cm vastagságért LB-Knauf ESTRICH/Cementesztrich ZE20, Cikkszám: K00619621</t>
  </si>
  <si>
    <t>31-051-7.1-0112110</t>
  </si>
  <si>
    <r>
      <t>Hornyok, fészkek, egymás mellé helyezett gerendák hézagainak kibetonozása, X0b(H) környezeti osztályú, kissé képlékeny konzisztenciájú betonból, 0,020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/m-ig (0,020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keresztmetszetig) C12/15 - X0b(H) kissé képlékeny kavicsbeton keverék CEM 32,5 pc.</t>
    </r>
  </si>
  <si>
    <r>
      <t>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6,4 finomsági modulussal</t>
    </r>
  </si>
  <si>
    <t>33-000-1.1.1.1.2</t>
  </si>
  <si>
    <t>Teherhordó és kitöltő falazat bontása, égetett agyag-kerámia termékekből, kisméretű, mészhomok, magasított vagy nagyméretű téglából, bármilyen falvastagsággal, falazó, meszes cementhabarcsból</t>
  </si>
  <si>
    <t>33-000-21.1.1.1.1.1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</si>
  <si>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</si>
  <si>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>33-000-32.1</t>
  </si>
  <si>
    <t>Nyílásbontás, bármilyen égetett kerámia válaszfalban, 12 cm vastagságig</t>
  </si>
  <si>
    <t>33-000-61.4</t>
  </si>
  <si>
    <t>Csorbázatvésés, 39-51 cm szélesség között</t>
  </si>
  <si>
    <t>33-011-1.1.2.1.2.1.1-2132106</t>
  </si>
  <si>
    <t>Válaszfal építése, égetett agyag-kerámia termékekből, nútféderes elemekből, 100 mm falvastagságban, 500x238x100 mm-es méretű válaszfallapból, falazó, cementes mészhabarcsba falazva POROTHERM 10 N+F válaszfallap, 500x238x100 mm, M 1 (Hf10-mc) falazó,</t>
  </si>
  <si>
    <t>cementes mészhabarcs</t>
  </si>
  <si>
    <t>33-063-3.2.5</t>
  </si>
  <si>
    <r>
      <t>Horonyvésés, téglafalban, 50,01-100,00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 között</t>
    </r>
  </si>
  <si>
    <t>33-063-3.2.6</t>
  </si>
  <si>
    <r>
      <t>Horonyvésés, téglafalban, többlet minden további 50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keresztmetszetenként</t>
    </r>
  </si>
  <si>
    <t>33-091-1.1.1-2110002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</si>
  <si>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</t>
  </si>
  <si>
    <t>250x120x65 mm I.o. M 1 (Hf10-mc) falazó, cementes mészhabarcs</t>
  </si>
  <si>
    <t>35-000-2.1</t>
  </si>
  <si>
    <t>Tetőlécezés bontása bármely egyszeres hornyolt cserépfedés alatt</t>
  </si>
  <si>
    <t>35-000-4</t>
  </si>
  <si>
    <t>Tetődeszkázat bontása</t>
  </si>
  <si>
    <t>35-000-5.4</t>
  </si>
  <si>
    <t>Födémszerkezet homlokdeszka bontása</t>
  </si>
  <si>
    <t>35-000-9.1</t>
  </si>
  <si>
    <t>Egyéb ácsszerkezetek, falépcső bontása</t>
  </si>
  <si>
    <t>35-002-4.2-0115065</t>
  </si>
  <si>
    <t>Páraáteresztő alátétfólia vagy alátétfedés terítése 15 cm-es átfedéssel (ellenléc külön tételben számolandó) ragasztóval vagy ragasztószalaggal folytonosítva DÖRKEN DELTA TRELA struktúrált PP kóctávtartóval ellátott páraáteresztő alátétfedés</t>
  </si>
  <si>
    <t>fémlemezfedésű magastetőkhöz, 1,5 × 30 m</t>
  </si>
  <si>
    <t>35-003-1.6</t>
  </si>
  <si>
    <t>Tetőlécezés tetőfelület ellenlécezésének elkészítése</t>
  </si>
  <si>
    <t>35-004-1.3</t>
  </si>
  <si>
    <t>Deszkázás ereszdeszkázás gyalult, hornyolt deszkával, hajópadlóval</t>
  </si>
  <si>
    <t>35-004-1.4</t>
  </si>
  <si>
    <t>Deszkázás homlokdeszka léctagozattal, gyalulva, 30 cm szélességig</t>
  </si>
  <si>
    <t>35-006-6</t>
  </si>
  <si>
    <t>Padlásjárda zárlécvázzal, 50 cm szélességig</t>
  </si>
  <si>
    <t>35-011-1.1.1-0251501</t>
  </si>
  <si>
    <t>Faanyag gomba és rovarkártevő elleni megelőző védelme mázolási technológiával felhordott anyaggal PANNON-PROTECT WOLMANIT QB-1 (oldat) gyorsan kötődő vízbázisú faanyagvédő szer, színtelen és zöld</t>
  </si>
  <si>
    <t>35-011-1.1.2-0251507</t>
  </si>
  <si>
    <t>Faanyag gomba és rovarkártevő elleni megelőző védelme merítéses, bemártásos fürösztéses technológiával felhordott anyaggal PANNON-PROTECT WOLMANIT QB-1 cc. emelt hatóanyagú, vízbázisú áztatószer koncentrátum</t>
  </si>
  <si>
    <t>35-021-1-0251509</t>
  </si>
  <si>
    <t>Faanyag lángmentesítése mázolási technológiával felhordott anyaggal, egyszeri bevonat PANNON-PROTECT LIGNOTOL KOMPLEX beltéri égéskésleltető, hőre habosodó, színtelen</t>
  </si>
  <si>
    <t>35-080-4.1-0310010</t>
  </si>
  <si>
    <t>Szelemen, szarufa, lécezés cseréje; szelemenek, székoszlopok, váltó- és fiókgerendák Lucfenyő fűrészelt gerenda 100x150 mm-es</t>
  </si>
  <si>
    <t>fam3</t>
  </si>
  <si>
    <t>35-080-4.2-0310010</t>
  </si>
  <si>
    <t>Szelemen, szarufa, lécezés cseréje; szarufák Lucfenyő fűrészelt gerenda 100x150 mm-es</t>
  </si>
  <si>
    <t>K tétel</t>
  </si>
  <si>
    <t>Filagória építése kompletten</t>
  </si>
  <si>
    <t>36-000-1.4</t>
  </si>
  <si>
    <t>Vakolat leverése lábazati cementvakolat 5 cm vastagságig</t>
  </si>
  <si>
    <t>36-001-1.1.1-0550040</t>
  </si>
  <si>
    <t>Sima oldalfalvakolat készítése kézi felhordással, belső, vakoló cementes mészhabarccsal, téglafelületen, 1,5 cm vastagságban Hvb8-mc, belső, vakoló cementes mészhabarccsal és Hs60-cm, felületképző (simító), meszes cementhabarccsal</t>
  </si>
  <si>
    <t>36-001-1.2.1-0600030</t>
  </si>
  <si>
    <t>Sima oldalfalvakolat készítése kézi felhordással, felületképző (simító) meszes cementhabarccsal, tégla-, kő- vagy betonfelületen, 1,5 cm vtg-ban Hs60-cm, simító, meszes cementhabarcs mészpéppel</t>
  </si>
  <si>
    <t>36-001-21.11.4-0550030</t>
  </si>
  <si>
    <t>Mennyezetvakolat készítése sima kivitelben, kézi felhordással, belső, vakoló cementes mészhabarccsal, poroszsüveg-boltozaton, ívesre vakolva, átlagosan 2 cm vastagságban Hvb4-mc, + Hvb8-mc, belső, vakoló cementes mészhabarccsal és Hs60-c, felületképző</t>
  </si>
  <si>
    <t>(simító), cementhabarccsal</t>
  </si>
  <si>
    <t>36-002-13-0410851</t>
  </si>
  <si>
    <t>Szellőző, szárító vakolat alapozók felhordása, falazatok vakolatfelújításához weber.san presto 100 gúz, Kód: SPR100</t>
  </si>
  <si>
    <t>36-007-9.2-0411705</t>
  </si>
  <si>
    <t>Lábazati vakolatok; díszítő és lábazati műgyantás kötőanyagú vakolatréteg felhordása, kézi erővel, vödrös kiszerelésű anyagból weber.pas mozaik színes diszítő és lábazati vakolat (finomszemcsés, 1,6 mm), Kód: 0404</t>
  </si>
  <si>
    <t>36-090-1.1.2-0550040</t>
  </si>
  <si>
    <t>Vakolatjavítás oldalfalon, tégla-, beton-, kőfelületen vagy építőlemezen, a meglazult, sérült vakolat előzetes leverésével, hiánypótlás 5-25% között Hvb8-mc, beltéri, vakoló cementes mészhabarcs mészpéppel</t>
  </si>
  <si>
    <t>36-090-1.2.2-0550090</t>
  </si>
  <si>
    <t>Vakolatjavítás homlokzaton, a meglazult, sérült vakolat előzetes leverésével, durva, sima kivitelben, hiánypótlás 5-25% között CS I-W1 (Hvh10-mc) kültéri, vakoló cementes mészhabarcs mészpéppel</t>
  </si>
  <si>
    <t>36-090-1.3.3.2-0550040</t>
  </si>
  <si>
    <t>Vakolatjavítás mennyezeten, poroszsüveg-boltozaton, síkra vakolva,  a meglazult, sérült vakolat előzetes leverésével, hiánypótlás 5-25% között Hvb8-mc, beltéri, vakoló cementes mészhabarcs mészpéppel</t>
  </si>
  <si>
    <t>36-090-2.1.2</t>
  </si>
  <si>
    <t>Vakolatok pótlása, keskenyvakolatok pótlása oldalfalon, 11-20 cm szélesség között</t>
  </si>
  <si>
    <t>36-090-2.1.3</t>
  </si>
  <si>
    <t>Vakolatok pótlása, keskenyvakolatok pótlása oldalfalon, 21-40 cm szélesség között</t>
  </si>
  <si>
    <t>36-090-2.2.2</t>
  </si>
  <si>
    <t>Vakolatok pótlása, keskenyvakolatok pótlása mennyezeten, 11-20 cm szélesség között</t>
  </si>
  <si>
    <t>36-090-2.2.3</t>
  </si>
  <si>
    <t>Vakolatok pótlása, keskenyvakolatok pótlása mennyezeten, 21-40 cm szélesség között</t>
  </si>
  <si>
    <t>36-090-3.2.2</t>
  </si>
  <si>
    <t>Homlokzati párkányhúzás javítása, a meglazult, sérült vakolat leverésével, sarok és csatlakozás-összedolgozással, 31-50 cm kiterített szélességig, hiánypótlás 5-25% között</t>
  </si>
  <si>
    <t>36-090-4.3.2</t>
  </si>
  <si>
    <t>Homlokzati nyíláskeret javítása, sarokösszedolgozással, 21-25 cm kiterített szélességig, hiánypótlás 5-25% között</t>
  </si>
  <si>
    <t>36-090-4.3.3</t>
  </si>
  <si>
    <t>Homlokzati nyíláskeret javítása, sarokösszedolgozással, 21-25 cm kiterített szélességig, hiánypótlás 25% felett</t>
  </si>
  <si>
    <t>37-000-1.1</t>
  </si>
  <si>
    <t>Kémények bontása, épületen belül</t>
  </si>
  <si>
    <r>
      <t>m</t>
    </r>
    <r>
      <rPr>
        <vertAlign val="superscript"/>
        <sz val="10"/>
        <color indexed="8"/>
        <rFont val="Times New Roman CE"/>
        <charset val="238"/>
      </rPr>
      <t>3</t>
    </r>
  </si>
  <si>
    <t>37-000-1.2</t>
  </si>
  <si>
    <t>Kémények bontása, tetőn kívül</t>
  </si>
  <si>
    <t>37-001-1.1-0110001</t>
  </si>
  <si>
    <r>
      <t>Falazott kéménypillér kályhafűtéshez, kisméretű téglából, 750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kürtő belméretig, falazó, cementes mészhabarcsba falazva, épületen belül Kisméretű tömör tégla 250x120x65 mm nagyszilárdságú M 1 (Hf10-mc) falazó, cementes mészhabarcs</t>
    </r>
  </si>
  <si>
    <t>37-001-1.2-0110001</t>
  </si>
  <si>
    <r>
      <t>Falazott kéménypillér kályhafűtéshez, kisméretű téglából, 750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kürtő belméretig, falazó, meszes cementhabarcsba falazva, tetőn kívül, hézagolva Kisméretű tömör tégla 250x120x65 mm nagyszilárdságú M 2,5 (Hf30-cm) falazó, meszes cementhabarcs</t>
    </r>
  </si>
  <si>
    <t>39-003-1.2.1.1.1-0120012</t>
  </si>
  <si>
    <r>
      <t>Szerelt gipszkarton álmennyezet fém vázszerkezetre (duplasoros), választható függesztéssel, csavarfejek és illesztések alapglettelve (Q2 minőségben),  nem látszó bordázattal, 40 cm bordatávolsággal (CD60/27), 10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összefüggő felületig, 1 rtg. normál 12,5</t>
    </r>
  </si>
  <si>
    <t>mm vtg. gipszkarton borítással RIGIPS normál építőlemez RB 12,5 mm, függesztő huzallal</t>
  </si>
  <si>
    <t>39-003-1.2.2.1.1-0120012</t>
  </si>
  <si>
    <r>
      <t>Szerelt gipszkarton álmennyezet fém vázszerkezetre (duplasoros), választható függesztéssel, csavarfejek és illesztések alapglettelve (Q2 minőségben),  nem látszó bordázattal, 40 cm bordatávolsággal (CD60/27), 10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összefüggő felület felett, 1 rtg. normál</t>
    </r>
  </si>
  <si>
    <t>12,5 mm vtg. gipszkarton borítással RIGIPS normál építőlemez RB 12,5 mm, függesztő huzallal</t>
  </si>
  <si>
    <t>39-005-2.1.2-0120032</t>
  </si>
  <si>
    <r>
      <t>Szabadon álló előtétfal készítése, üveggyapot szigetelőanyag kitöltéssel, 1 rtg. gipszkarton borítással, 75 mm széles profilvázra szerelve RIGIPS 1 rtg. RF 15 tűzgátló gipszkarton + 50 mm szigetelőanyag (11 kg/m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), Th=0,5 óra</t>
    </r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</si>
  <si>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</si>
  <si>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</si>
  <si>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</si>
  <si>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</si>
  <si>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42-000-2.3</t>
  </si>
  <si>
    <t>Lapburkolatok bontása, lábazatburkolat 0,50 m magasságig,  egyenes egysoros vagy lépcsős kivitelben, 10x10 - 20x20 cm-es lapméretig</t>
  </si>
  <si>
    <t>42-000-3.1.1</t>
  </si>
  <si>
    <t>Fa-, hézagmentes műanyag- és szőnyegburkolatok bontása, fapadló burkolatok, vakpadló párnafával</t>
  </si>
  <si>
    <t>42-000-3.2.1</t>
  </si>
  <si>
    <t>Fa-, hézagmentes műanyag- és szőnyegburkolatok bontása, csaphornyos vagy mozaikparketta, 22 mm vastag vakpadlóra szegezve</t>
  </si>
  <si>
    <t>42-000-3.6</t>
  </si>
  <si>
    <t>Fa-, hézagmentes műanyag- és szőnyegburkolatok bontása, keményfa lábazati deszka vagy falvédő deszka, 25 cm szélességig</t>
  </si>
  <si>
    <t>42-011-1.1.1.1-0151721</t>
  </si>
  <si>
    <t>Fal-, pillér és oszlopburkolat hordozószerkezetének felületelőkészítése beltérben, tégla, beton és vakolt alapfelületen, felületelőkészítő alapozó és tapadóhíd felhordása egy rétegben weber.col primer alapozó, Kód: G65015</t>
  </si>
  <si>
    <t>42-011-1.1.2.1-0151721</t>
  </si>
  <si>
    <t>Fal-, pillér és oszlopburkolat hordozószerkezetének felületelőkészítése beltérben, gipszkarton alapfelületen felületelőkészítő alapozó és tapadóhíd felhordása egy rétegben weber.col primer alapozó, Kód: G65015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</si>
  <si>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</si>
  <si>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</si>
  <si>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42-011-2.1.1.4.1-0212046</t>
  </si>
  <si>
    <t>Padlóburkolat hordozószerkezetének felületelőkészítése beltérben, beton alapfelületen önterülő felületkiegyenlítés készítése 5 mm átlagos rétegvastagságban LB-Knauf NIVORAPID 3-15/Gyors padlókiegyenlítő, beltéri, 3-15 mm, Cikkszám: K00618021</t>
  </si>
  <si>
    <t>42-012-1.1.1.1.1.3-0311706</t>
  </si>
  <si>
    <t>Fal-, pillér-, oszlopburkolat készítése beltérben, tégla, beton, vakolt alapfelületen, mázas kerámiával, kötésben vagy hálósan, 3-5 mm vtg. ragasztóba rakva, 1-10 mm fugaszélességgel, 25x25 -  40x40 cm közötti lapmérettel weber.col rapid gyorskötésű</t>
  </si>
  <si>
    <t>csempe és burkolólap ragasztó, (C2TF), Kód: F612 + weber.color perfect fugázó (CG2 AW) fehér, V01, Kód: 762120501CE</t>
  </si>
  <si>
    <t>42-012-1.1.2.1.1.3-0311706</t>
  </si>
  <si>
    <t>Fal-, pillér-, oszlopburkolat készítése beltérben, gipszkarton alapfelületen, mázas kerámiával, kötésben vagy hálósan, 3-5 mm vtg. ragasztóba rakva, 1-10 mm fugaszélességgel, 25x25 - 40x40 cm közötti lapmérettel weber.col rapid gyorskötésű csempe és</t>
  </si>
  <si>
    <t>burkolólap ragasztó, (C2TF), Kód: F612 + weber.color perfect fugázó (CG2 AW) fehér, V01, Kód: 762120501CE</t>
  </si>
  <si>
    <t>42-022-1.1.1.2.1.1-0311706</t>
  </si>
  <si>
    <t>Padlóburkolat készítése, beltérben, tégla, beton, vakolt alapfelületen, gres, kőporcelán lappal, kötésben vagy hálósan, 3-5 mm vtg. ragasztóba rakva, 1-10 mm fugaszélességgel, 20x20 - 40x40 cm közötti lapmérettel weber.col rapid gyorskötésű csempe és</t>
  </si>
  <si>
    <t>42-022-2.1.2.1.1-0311706</t>
  </si>
  <si>
    <t>Lábazatburkolat készítése, beltérben, gres, kőporcelán lappal, egyenes, egysoros kivitelben, 3-5 mm ragasztóba rakva, 1-10 mm fugaszélességgel, 10 cm magasságig, 20x20 - 40×40 cm közötti lapmérettel weber.col rapid gyorskötésű csempe és burkolólap</t>
  </si>
  <si>
    <t>ragasztó, (C2TF), Kód: F612 + weber.color perfect fugázó (CG2 AW) fehér, V01, Kód: 762120501CE</t>
  </si>
  <si>
    <t>42-022-3.1.1.1.2.1-0311706</t>
  </si>
  <si>
    <t xml:space="preserve">Lépcsőburkolat készítése, beltérben, 3-10 mm ragasztóba rakva,  1-20 mm fugaszélességgel, járólap 35 cm szélességig,  3 cm lapvastagságig, (élvédelem nélkül) gres, kőporcelán lappal, 20x20 - 40×40 cm közötti lapmérettel weber.col rapid gyorskötésű csempe </t>
  </si>
  <si>
    <t>és burkolólap ragasztó, (C2TF), Kód: F612 + weber.color perfect fugázó (CG2 AW) fehér, V01, Kód: 762120501CE</t>
  </si>
  <si>
    <t>42-022-3.1.1.2.2.1-0311706</t>
  </si>
  <si>
    <t>Lépcsőburkolat készítése, beltérben, 3-10 mm ragasztóba rakva,  1-20 mm fugaszélességgel, homloklap, tagozat nélkül, gres, kőporcelán lappal, 20x20 - 40×40 cm közötti lapmérettel weber.col rapid gyorskötésű csempe és burkolólap ragasztó, (C2TF), Kód:</t>
  </si>
  <si>
    <t>F612 + weber.color perfect fugázó (CG2 AW) fehér, V01, Kód: 762120501CE</t>
  </si>
  <si>
    <t>42-041-2.1.1-0310222</t>
  </si>
  <si>
    <t>Újonnan készült aljzat kiegyenlítése ragasztott parketta, valamint rugalmas burkolat alá (nagy igénybevétel) szabványos cementresztrich és betonpadló felület előkészítése, 3 mm vastagságban weber.niv profi önterülő aljzatkiegyenlítő, Kód: M635 +</t>
  </si>
  <si>
    <t>weber.niv primer aljzatkiegyenlítő alapozó, Kód: G66020</t>
  </si>
  <si>
    <t>42-042-5.1.1-0312119</t>
  </si>
  <si>
    <t>Laminált padló fektetése, (szegélyléccel együtt) kiegyenlített aljzatra, telibe ragasztva (mechanikus illesztésű) (ragasztó anyag külön tételben kiírva) Tarkett Smart 832 AC4 kopásáll. laminált padló, 8,0 mm vtg., 19,2 cm x 129,2 cm 39 szín</t>
  </si>
  <si>
    <t>42-042-5.1.9-0314453</t>
  </si>
  <si>
    <t>Laminált padló fektetése, (szegélyléccel együtt) kiegyenlített aljzatra, ajánlott alapozó és ragasztó laminált padló fektetéséhez (a ragasztás ideje a burkolási tételeknél szerepel) MUREXIN X-Bond MS - K 511 elasztikus parkettaragasztó</t>
  </si>
  <si>
    <t>42-071-2-0150301</t>
  </si>
  <si>
    <t>Kiegészítő profil elhelyezése különböző magasságú padlóburkolatok lépcső nélküli összekötésére, élvédelemre, rézből, alumíniumból, eloxált alumíniumból, nemesacélból Schlüter-RENO-MTK 2,5m, burkolatváltó profil H=8mm, sárgaréz Rendelési szám: MTK80</t>
  </si>
  <si>
    <t>42-073-1.1-0313175</t>
  </si>
  <si>
    <t>Dilatációs és csatlakozó fuga kitöltése, szilikon alapú elasztikus tömítő anyaggal, 5 mm szélesség- és mélységben MAPEI Mapesil AC oldószermentes, ecetsavas, penészedésálló szilikon hézagkitöltőanyag</t>
  </si>
  <si>
    <t>43-000-1</t>
  </si>
  <si>
    <t>Függőereszcsatorna bontása, 50 cm kiterített szélességig</t>
  </si>
  <si>
    <t>43-000-5</t>
  </si>
  <si>
    <t>Lefolyó csatorna bontása 50 cm kiterített szélességig</t>
  </si>
  <si>
    <t>43-000-13.1</t>
  </si>
  <si>
    <t>Fémlemezfedés bontása, egyszerű, sima korcolt</t>
  </si>
  <si>
    <t>43-001-2.1.1-0992009</t>
  </si>
  <si>
    <r>
      <t>Sávos szalagfedések; Sima fémlemez fedés készítése lemezszalagból, kettős állókorcos kivitelben, 30°-ig, 100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-ig, 550 mm korctávolságig LINDAB Seamline PLX/ALC bontatlan tekercslemez 670x79000x0,6 mm, tűzihorganyzott acél + alucink/ALC kopásálló,</t>
    </r>
  </si>
  <si>
    <t>korróziógátló bevonat, natúr színben</t>
  </si>
  <si>
    <t>43-001-2.1.7-0992009</t>
  </si>
  <si>
    <r>
      <t>Sávos szalagfedések; Sima fémlemez fedés készítése lemezszalagból, kettős állókorcos kivitelben, 60°-ig, 100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felett, 550 mm korctávolságig LINDAB Seamline PLX/ALC bontatlan tekercslemez 670x79000x0,6 mm, tűzihorganyzott acél + alucink/ALC kopásálló,</t>
    </r>
  </si>
  <si>
    <t>43-001-2.2.3</t>
  </si>
  <si>
    <t>Sávos szalagfedések; Többlet a tető formája és a munkavégzési körülmények miatt, kettős állókorcos fémlemezfedésre, a fedési lemezsávok a tetőfelület ferde levágásához igazításáért</t>
  </si>
  <si>
    <t>43-001-2.2.4</t>
  </si>
  <si>
    <t>Sávos szalagfedések; Többlet a tető formája és a munkavégzési körülmények miatt, kettős állókorcos fémlemezfedésre, a lemezsávok előprofilozási irányának váltása (csatlakozási lemezsávok)</t>
  </si>
  <si>
    <t>43-001-2.4.1.1-1148231</t>
  </si>
  <si>
    <t>Sávos szalagfedések; Fémlemez szalagfedések vonalmenti kapcsolatainak készítése, perforált lemezszalagból, eresz beszellőzősáv készítése RHEINZINK AERO 46 perforált lemez 1000x2000 mm, 1,00 mm vtg, Csz: 159 8000</t>
  </si>
  <si>
    <t>43-001-2.7.6-0411931</t>
  </si>
  <si>
    <t>Sávos szalagfedések; Csúszókorcos előregyártott kellék elemek szerelése, hófogó elhelyezése ZAMBELLI RIB-ROOF 500 hófogócső (alumínium, 2,00 mm - max. hosszúság 6,00 m), Cikkszám: 470300 ZAMBELLI RIB-ROOF 500 hófogó bilincs (alumínium, szerelési</t>
  </si>
  <si>
    <t>hosszúság 120 mm), Cikkszám: 571330</t>
  </si>
  <si>
    <t>43-001-2.7.9-0411907</t>
  </si>
  <si>
    <t>Sávos szalagfedések; Csúszókorcos előregyártott kellék elemek szerelése, filc bevonat elhelyezése ZAMBELLI RIB-ROOF 500 filc bevonat a páralecsapódás elkerülésére, valamint a hangszigetelés érdekében, Cikkszám: 590090</t>
  </si>
  <si>
    <t>43-002-1.5-0149457</t>
  </si>
  <si>
    <t>Függőereszcsatorna szerelése, félkörszelvényű, bármilyen kiterített szélességben, alumínium lemezből vagy porfestett alumínium lemezből PREFA függő ereszcsatorna 40-es porfestett alumínium standard színekben, 0,7mm/6m</t>
  </si>
  <si>
    <t>43-002-2.5-0149215</t>
  </si>
  <si>
    <t>Függőereszcsatorna kiegészítő szerelvények elhelyezése,  félkörszelvényű, bármilyen kiterített szélességben, alumínium lemezből PREFA ereszcsatorna szöglet 90° külső 25-ös függő ereszcsatornához 0,7 mm standard színekben</t>
  </si>
  <si>
    <t>43-002-2.5-0149336</t>
  </si>
  <si>
    <t>Függőereszcsatorna kiegészítő szerelvények elhelyezése,  félkörszelvényű, bármilyen kiterített szélességben, alumínium lemezből PREFA ereszcsatorna merevítő standard színekben</t>
  </si>
  <si>
    <t>43-002-11.5-0149471</t>
  </si>
  <si>
    <t>Lefolyócső szerelése kör keresztmetszettel, bármilyen kiterített szélességgel, alumínium lemezből PREFA lefolyócső Ø150 körszelvényű, porfestett alumínium 0,7/3000, standard színekben</t>
  </si>
  <si>
    <t>43-002-12.1.6-0149297</t>
  </si>
  <si>
    <t>Lefolyócső kiegészítő szerelvények elhelyezése, kör keresztmetszettel, bármilyen kiterített szélességgel, lábazati elem, elágazó elem, közdarab stb. alumínium lemezből PREFA lefolyócső könyök 80/40° standard színekben</t>
  </si>
  <si>
    <t>43-002-12.1.6-0149351</t>
  </si>
  <si>
    <t>Lefolyócső kiegészítő szerelvények elhelyezése, kör keresztmetszettel, bármilyen kiterített szélességgel, lábazati elem, elágazó elem, közdarab stb. alumínium lemezből PREFA esővízkivezető elem 100 standard színekben</t>
  </si>
  <si>
    <t>43-002-12.1.6-0149380</t>
  </si>
  <si>
    <t>Lefolyócső kiegészítő szerelvények elhelyezése, kör keresztmetszettel, bármilyen kiterített szélességgel, lábazati elem, elágazó elem, közdarab stb. alumínium lemezből PREFA lefolyócső csatlakozás 120/80 standard színekben</t>
  </si>
  <si>
    <t>43-003-5.3.4.2-0149647</t>
  </si>
  <si>
    <t>Kéményszegély szerelése lágyfedésű tetőhöz, bevonatos alumínium vagy ólomlemezből, 40 cm kiterített szélességgel Kéményszegély PREFALZ® alumínium szalagból fényes felülettel, 0,7 mm vtg., Ksz: 40 cm</t>
  </si>
  <si>
    <t>43-003-8.3.1-0149642</t>
  </si>
  <si>
    <t>Ablak- vagy szemöldökpárkány bevonatos alumínium lemezből, 50 cm kiterített szélességig Ablakpárkány PREFALZ® alumínium szalagból stukkó felülettel, 0,7 mm vtg., Ksz: 25 cm</t>
  </si>
  <si>
    <t>43-003-9.3.1-0149667</t>
  </si>
  <si>
    <t>Választópárkány fedése, bármilyen kiterített szélességgel, bevonatos alumínium lemezből, 65 cm kiterített szélességig Egyvízorros választópárkány PREFA kétoldali poliészter bevonatú alumínium szalagból fényes felülettel, 0,7 mm vtg., Ksz: 40 cm</t>
  </si>
  <si>
    <t>43-003-9.3.1-0149668</t>
  </si>
  <si>
    <t>Választópárkány fedése, bármilyen kiterített szélességgel, bevonatos alumínium lemezből, 65 cm kiterített szélességig Egyvízorros választópárkány PREFA kétoldali poliészter bevonatú alumínium szalagból fényes felülettel, 0,7 mm vtg., Ksz: 50 cm</t>
  </si>
  <si>
    <t>43-003-10.1.2.2-0993277</t>
  </si>
  <si>
    <t>Kétvízorros falfedés, egyenesvonalú kivitelben, színes műanyagbevonatú horganyzott acéllemezből, 51-100 cm kiterített szélességig LINDAB Seamline FOP szegély tűzihorganyzott acél + Classic bevonat, standard színben, 0,6 mm vtg., kiterített szélesség:</t>
  </si>
  <si>
    <t>501-550 mm</t>
  </si>
  <si>
    <t>44-000-1.1</t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</si>
  <si>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</t>
    </r>
  </si>
  <si>
    <r>
      <t>m</t>
    </r>
    <r>
      <rPr>
        <vertAlign val="superscript"/>
        <sz val="10"/>
        <color indexed="8"/>
        <rFont val="Times New Roman CE"/>
        <charset val="238"/>
      </rPr>
      <t>2</t>
    </r>
  </si>
  <si>
    <t>44-000-1.2</t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</si>
  <si>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között</t>
    </r>
  </si>
  <si>
    <t>44-000-2</t>
  </si>
  <si>
    <t>Favázas üvegfal bontása</t>
  </si>
  <si>
    <t>44-001-1.1.2.1-0120785</t>
  </si>
  <si>
    <t>Fa beltéri nyílászárók elhelyezése, előre kihagyott falnyílásba, utólagos elhelyezéssel, tömítés nélkül, (szerelvényezve, finom beállítással), hossztoldott fenyőfa ajtó, 6,00 m kerületig KIRÁLYFA PLUSZ hossztoldott fenyő beltéri ajtó UTH tokkal, tömör,</t>
  </si>
  <si>
    <t>lazúros, kilincs nélkül</t>
  </si>
  <si>
    <t>44-001-5-0990138</t>
  </si>
  <si>
    <t>Nyílászáró és falszerkezet közötti hézag tömítése poliuretán habbal, 0,0007 m3/m kikeményedett habtérfogattal, külső - belső oldalon Mester poliuretán hab, 0,75 l</t>
  </si>
  <si>
    <t>44-012-1.1.2.8.1-0221912</t>
  </si>
  <si>
    <t>Műanyag kültéri nyílászárók, hőszigetelt, fokozott légzárású ablak elhelyezése előre kihagyott falnyílásba, tömítés nélkül (szerelvényezve, finombeállítással), 4,00 m kerület felett hatkamrás profil, kétszárnyú vagy többszárnyú, középnyíló bukó-nyíló</t>
  </si>
  <si>
    <t>REHAU GENEO MD szálerősítéses profilú középfelnyíló bukó-nyíló ablak, fehér, Ug = 0,6 W/m2K 115x200</t>
  </si>
  <si>
    <t>44-030-2.1-0122172</t>
  </si>
  <si>
    <t>Szerelt jellegű WC-kabinrendszer készítése kompletten, lábakkal, zárral, foglaltságjelzővel, egyes kabin, 90 cm széles előlap ajtóval, 120 cm széles oldallappal K-FAL Elegant 18 mm vastag kétoldalt laminált bútorlapból, szerelvényekkel, foglaltságjelző</t>
  </si>
  <si>
    <t>zárral, porszórt vagy eloxált aluprofilokkal, egyes kabin, 90 cm széles előlap ajtóval, 120 cm széles oldallappal</t>
  </si>
  <si>
    <t>47-000-1.2.1.1</t>
  </si>
  <si>
    <t>Belső festéseknél felület előkészítése, részmunkák; többrétegű enyves festék lekaparása és lemosása, bármilyen padozatú helyiségben, tagolatlan felületen</t>
  </si>
  <si>
    <t>100 m2</t>
  </si>
  <si>
    <t>47-000-1.3.1.1</t>
  </si>
  <si>
    <t>Belső festéseknél felület előkészítése, részmunkák; vizes diszperziós falfesték lekaparása, bármilyen padozatú helységben, tagolatlan felületen</t>
  </si>
  <si>
    <t>47-000-1.21.5.1.2-0414661</t>
  </si>
  <si>
    <t>Belső festéseknél felület előkészítése, részmunkák; glettelés, cementbázisú glettel, vakolt felületen, tagolt felületen LB-Knauf GLETTOP/Finom glettanyag, Csz.: K00236131</t>
  </si>
  <si>
    <t>47-000-2.8.1</t>
  </si>
  <si>
    <t>Tapétázás előkészítő és részmunkái; hézagtakarás lenvászonnal, műanyag kötésű masszával ragasztva, simítva, 5 cm széles</t>
  </si>
  <si>
    <t>47-000-7.2.3.2-0251510</t>
  </si>
  <si>
    <t>Fafelületek mázolásának előkészítő és részmunkái; fafelület beeresztő alapozása egy rétegben, lenolajos alapozóval, tagolt felületen PANNON-PROTECT SVÉD faolaj, száradó olaj fenyőre és puhafára, színtelen</t>
  </si>
  <si>
    <t>47-011-15.1.1.2-0159702</t>
  </si>
  <si>
    <t>Diszperziós festés műanyag bázisú vizes-diszperziós  fehér vagy gyárilag színezett festékkel, új vagy régi lekapart, előkészített alapfelületen, vakolaton, két rétegben, tagolt sima felületen Indeko-Plus diszperziós belső falfesték, színes I.</t>
  </si>
  <si>
    <t>47-013-3.1.1.1.1.4-0148224</t>
  </si>
  <si>
    <t>Szilikát festések, káli-vízüveg kötőanyagú vízbázisú,  magas vízgőz áteresztő képességű homlokzatfestés, új vagy régi lekapart, előkészített alapfelületen, vakolaton, két rétegben, egy vagy több színben, tagolt durva felületen Baumit NanoporColor,</t>
  </si>
  <si>
    <t>öntisztuló homlokzatfesték, 2 színcsoport</t>
  </si>
  <si>
    <t>47-013-3.1.1.1.1.4-0154971</t>
  </si>
  <si>
    <t xml:space="preserve">Szilikát festések, káli-vízüveg kötőanyagú vízbázisú,  magas vízgőz áteresztő képességű homlokzatfestés, új vagy régi lekapart, előkészített alapfelületen, vakolaton, két rétegben, egy vagy több színben, tagolt durva felületen LB-Knauf SILIKATTOP/SILIKAT </t>
  </si>
  <si>
    <t>homlokzatfesték, Cikkszám: K8885****, fehér</t>
  </si>
  <si>
    <t>47-031-1.1.1.2-0130701</t>
  </si>
  <si>
    <t>Belső fafelületek alapmázolása, műgyantabázisú (alkid) oldószertartalmú alapozóval, tagolt felületen Trinát alapozófesték, fehér 100, EAN: 5995061117031</t>
  </si>
  <si>
    <t>47-031-1.3.1.2-0130751</t>
  </si>
  <si>
    <t>Belső fafelületek fedőmázolása, műgyantabázisú (alkid) oldószertartalmú alapozóval, tagolt felületen Trinát Mesteralapozó, matt, fehér, EAN: 5995061614318</t>
  </si>
  <si>
    <t>47-031-1.5.1.1-0130411</t>
  </si>
  <si>
    <t>Belső fafelületek zománclakkozása, műgyantabázisú (alkid) oldószertartalmú zománccal, tagolatlan felületen Trinát magasfényű zománcfesték, krém 420, EAN: 5995061120611</t>
  </si>
  <si>
    <t>48-002-1.1.1.1.1-0211021</t>
  </si>
  <si>
    <t>Talajnedvesség elleni szigetelés; Bitumenes lemez szigetelés aljzatának kellősítése, egy rétegben, vízszintes felületen, oldószeres hideg bitumenmázzal (száraz felületen) KEMIKÁL BORNIT H bitumenes oldószeres bevonó, alapozó</t>
  </si>
  <si>
    <t>48-002-1.1.1.2.1-0211021</t>
  </si>
  <si>
    <t>Talajnedvesség elleni szigetelés; Bitumenes lemez szigetelés aljzatának kellősítése, egy rétegben, függőleges felületen, oldószeres hideg bitumenmázzal (száraz felületen) KEMIKÁL BORNIT H bitumenes oldószeres bevonó, alapozó</t>
  </si>
  <si>
    <t>48-002-1.3.1.2-0099014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</si>
  <si>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</si>
  <si>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VILLAS E-G 4 F/K Extra, üvegszövet hordozórétegű, 4 mm vastagságú, elasztomerbitumenes (SBS modifikált) lemez</t>
  </si>
  <si>
    <t>48-002-1.4.1.2-0099014</t>
  </si>
  <si>
    <t>Talajnedvesség elleni szigetelés; Lábazatszigetelés terepcsatlakozás felett 30 cm magasságig felvezetve, egy rétegben, minimum 4,0 mm vastag elasztomerbitumenes (SBS modifikált) lemezzel, az aljzathoz teljes felületű lángolvasztásos ragasztással, az</t>
  </si>
  <si>
    <t>átlapolásoknál teljes felületű hegesztéssel fektetve (rögzítés külön tételben) VILLAS E-G 4 F/K Extra, üvegszövet hordozórétegű, 4 mm vastagságú, elasztomerbitumenes (SBS modifikált) lemez</t>
  </si>
  <si>
    <t>48-007-21.21.2-0113430</t>
  </si>
  <si>
    <t>Külső fal; Hőszigetelések épületlábazaton vagy koszorún, foltonként ragasztva vagy megtámasztva (rögzítés külön tételben), egy rétegben, expandált polisztirolhab lemezzel AUSTROTHERM Expert hőszigetelő lemez, 1265x615x200 mm</t>
  </si>
  <si>
    <t>48-007-41.1.1.1.1-0092107</t>
  </si>
  <si>
    <t>Födém; Padló hőszigetelő anyag elhelyezése, vízszintes felületen, aljzatbeton alá, úsztató rétegként, szálas szigetelőanyaggal (üveggyapot, kőzetgyapot) ROCKWOOL Steprock ND lépés-hangszigetelő lemez 50 mm</t>
  </si>
  <si>
    <t>48-007-41.1.1.1.2-0113248</t>
  </si>
  <si>
    <t>Födém; Padló hőszigetelő anyag elhelyezése, vízszintes felületen, aljzatbeton alá, úsztató rétegként, expandált polisztirolhab lemezzel AUSTROTHERM lépéshang-szigetelő lemez, AT-L4 1000x500x50 mm</t>
  </si>
  <si>
    <t>48-007-41.1.5.1-0090639</t>
  </si>
  <si>
    <r>
      <t>Födém; Padló hőszigetelő anyag elhelyezése, vízszintes felületen, nem járható födémre, szálas szigetelő anyaggal (üveggyapot, kőzetgyapot) ISOVER DOMO KOMFORT 20  200 mm hőszigetelő filc, poliészter fátyol kasírozással λ</t>
    </r>
    <r>
      <rPr>
        <vertAlign val="subscript"/>
        <sz val="10"/>
        <color indexed="8"/>
        <rFont val="Times New Roman CE"/>
        <charset val="238"/>
      </rPr>
      <t>D</t>
    </r>
    <r>
      <rPr>
        <sz val="10"/>
        <color indexed="8"/>
        <rFont val="Times New Roman CE"/>
        <charset val="238"/>
      </rPr>
      <t xml:space="preserve"> =0,039 (W/mK)</t>
    </r>
  </si>
  <si>
    <t>48-007-41.2.3-0113484</t>
  </si>
  <si>
    <t>Födém; Padló peremszigetelés elhelyezése úsztatott aljzatbeton esetén, extrudált polietilén szigetelő szalaggal AUSTROTHERM AT-PE sáv 10/100+30 mm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</si>
  <si>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</si>
  <si>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</si>
  <si>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48-031-1.5</t>
  </si>
  <si>
    <t>Utólagos talajnedvesség elleni vízszintes falszigetelés készítése, tégla falszerkezetben, 1,2 mm vastag hullámosított fémlemez besajtolással</t>
  </si>
  <si>
    <t>ker.m2</t>
  </si>
  <si>
    <t>Kertépítés</t>
  </si>
  <si>
    <t>Kerékpár tároló</t>
  </si>
  <si>
    <t>71-010-2.1.1.1.1</t>
  </si>
  <si>
    <t>Erősáramú mukák</t>
  </si>
  <si>
    <t>71-010-2.1.1.1.2</t>
  </si>
  <si>
    <t>Gyengeáramú munkák</t>
  </si>
  <si>
    <t>75-061-1.1.1.1.1</t>
  </si>
  <si>
    <t>Napelemek áthelyezése meglévő könyvtárról</t>
  </si>
  <si>
    <t>82-002-1.1.1.1.1-0116771</t>
  </si>
  <si>
    <t>Épületgépészeti munkák</t>
  </si>
  <si>
    <t>87-041-3.1.1.1</t>
  </si>
  <si>
    <t>Akadálymentesítés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</si>
</sst>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vertAlign val="subscript"/>
      <sz val="10"/>
      <color indexed="8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workbookViewId="0">
      <selection activeCell="A18" sqref="A18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26"/>
      <c r="B1" s="20"/>
      <c r="C1" s="20"/>
      <c r="D1" s="20"/>
    </row>
    <row r="2" spans="1:4" s="1" customFormat="1" x14ac:dyDescent="0.25">
      <c r="A2" s="26"/>
      <c r="B2" s="20"/>
      <c r="C2" s="20"/>
      <c r="D2" s="20"/>
    </row>
    <row r="3" spans="1:4" s="1" customFormat="1" x14ac:dyDescent="0.25">
      <c r="A3" s="26"/>
      <c r="B3" s="20"/>
      <c r="C3" s="20"/>
      <c r="D3" s="20"/>
    </row>
    <row r="4" spans="1:4" x14ac:dyDescent="0.25">
      <c r="A4" s="19"/>
      <c r="B4" s="20"/>
      <c r="C4" s="20"/>
      <c r="D4" s="20"/>
    </row>
    <row r="5" spans="1:4" x14ac:dyDescent="0.25">
      <c r="A5" s="19"/>
      <c r="B5" s="20"/>
      <c r="C5" s="20"/>
      <c r="D5" s="20"/>
    </row>
    <row r="6" spans="1:4" x14ac:dyDescent="0.25">
      <c r="A6" s="19"/>
      <c r="B6" s="20"/>
      <c r="C6" s="20"/>
      <c r="D6" s="20"/>
    </row>
    <row r="7" spans="1:4" x14ac:dyDescent="0.25">
      <c r="A7" s="19"/>
      <c r="B7" s="20"/>
      <c r="C7" s="20"/>
      <c r="D7" s="20"/>
    </row>
    <row r="9" spans="1:4" x14ac:dyDescent="0.25">
      <c r="A9" s="2" t="s">
        <v>0</v>
      </c>
      <c r="C9" s="2" t="s">
        <v>1</v>
      </c>
    </row>
    <row r="10" spans="1:4" x14ac:dyDescent="0.25">
      <c r="A10" s="2" t="s">
        <v>1</v>
      </c>
      <c r="C10" s="2" t="s">
        <v>1</v>
      </c>
    </row>
    <row r="11" spans="1:4" x14ac:dyDescent="0.25">
      <c r="A11" s="2" t="s">
        <v>2</v>
      </c>
      <c r="C11" s="2" t="s">
        <v>3</v>
      </c>
    </row>
    <row r="12" spans="1:4" x14ac:dyDescent="0.25">
      <c r="A12" s="2" t="s">
        <v>4</v>
      </c>
      <c r="C12" s="2" t="s">
        <v>5</v>
      </c>
    </row>
    <row r="13" spans="1:4" x14ac:dyDescent="0.25">
      <c r="A13" s="2" t="s">
        <v>1</v>
      </c>
      <c r="C13" s="2" t="s">
        <v>6</v>
      </c>
    </row>
    <row r="14" spans="1:4" x14ac:dyDescent="0.25">
      <c r="A14" s="2" t="s">
        <v>1</v>
      </c>
      <c r="C14" s="2" t="s">
        <v>7</v>
      </c>
    </row>
    <row r="15" spans="1:4" x14ac:dyDescent="0.25">
      <c r="A15" s="2" t="s">
        <v>8</v>
      </c>
      <c r="C15" s="2" t="s">
        <v>9</v>
      </c>
    </row>
    <row r="16" spans="1:4" x14ac:dyDescent="0.25">
      <c r="A16" s="2" t="s">
        <v>10</v>
      </c>
    </row>
    <row r="17" spans="1:4" x14ac:dyDescent="0.25">
      <c r="A17" s="2" t="s">
        <v>11</v>
      </c>
    </row>
    <row r="18" spans="1:4" x14ac:dyDescent="0.25">
      <c r="A18" s="2" t="s">
        <v>11</v>
      </c>
    </row>
    <row r="20" spans="1:4" x14ac:dyDescent="0.25">
      <c r="A20" s="2" t="s">
        <v>11</v>
      </c>
    </row>
    <row r="22" spans="1:4" x14ac:dyDescent="0.25">
      <c r="A22" s="21" t="s">
        <v>12</v>
      </c>
      <c r="B22" s="22"/>
      <c r="C22" s="22"/>
      <c r="D22" s="22"/>
    </row>
    <row r="23" spans="1:4" x14ac:dyDescent="0.25">
      <c r="A23" s="3" t="s">
        <v>13</v>
      </c>
      <c r="B23" s="3"/>
      <c r="C23" s="4" t="s">
        <v>14</v>
      </c>
      <c r="D23" s="4" t="s">
        <v>15</v>
      </c>
    </row>
    <row r="24" spans="1:4" x14ac:dyDescent="0.25">
      <c r="A24" s="3" t="s">
        <v>16</v>
      </c>
      <c r="B24" s="3"/>
      <c r="C24" s="3">
        <f>ROUND(SUM(Összesítő!B2:B21),0)</f>
        <v>0</v>
      </c>
      <c r="D24" s="3">
        <f>ROUND(SUM(Összesítő!C2:C21),0)</f>
        <v>0</v>
      </c>
    </row>
    <row r="25" spans="1:4" x14ac:dyDescent="0.25">
      <c r="A25" s="3" t="s">
        <v>17</v>
      </c>
      <c r="B25" s="3"/>
      <c r="C25" s="3">
        <f>ROUND(C24,0)</f>
        <v>0</v>
      </c>
      <c r="D25" s="3">
        <f>ROUND(D24,0)</f>
        <v>0</v>
      </c>
    </row>
    <row r="26" spans="1:4" x14ac:dyDescent="0.25">
      <c r="A26" s="2" t="s">
        <v>18</v>
      </c>
      <c r="C26" s="23">
        <f>ROUND(C25+D25,0)</f>
        <v>0</v>
      </c>
      <c r="D26" s="23"/>
    </row>
    <row r="27" spans="1:4" x14ac:dyDescent="0.25">
      <c r="A27" s="3" t="s">
        <v>19</v>
      </c>
      <c r="B27" s="5">
        <v>0.27</v>
      </c>
      <c r="C27" s="24">
        <f>ROUND(C26*B27,0)</f>
        <v>0</v>
      </c>
      <c r="D27" s="24"/>
    </row>
    <row r="28" spans="1:4" x14ac:dyDescent="0.25">
      <c r="A28" s="3" t="s">
        <v>20</v>
      </c>
      <c r="B28" s="3"/>
      <c r="C28" s="25">
        <f>ROUND(C26+C27,0)</f>
        <v>0</v>
      </c>
      <c r="D28" s="25"/>
    </row>
    <row r="32" spans="1:4" x14ac:dyDescent="0.25">
      <c r="B32" s="23" t="s">
        <v>21</v>
      </c>
      <c r="C32" s="23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scale="9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9"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25.5" x14ac:dyDescent="0.25">
      <c r="A2" s="14">
        <v>1</v>
      </c>
      <c r="B2" s="15" t="s">
        <v>180</v>
      </c>
      <c r="C2" s="16" t="s">
        <v>181</v>
      </c>
      <c r="D2" s="17">
        <v>47</v>
      </c>
      <c r="E2" s="15" t="s">
        <v>61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89.25" x14ac:dyDescent="0.25">
      <c r="A4" s="14">
        <v>2</v>
      </c>
      <c r="B4" s="15" t="s">
        <v>182</v>
      </c>
      <c r="C4" s="16" t="s">
        <v>183</v>
      </c>
      <c r="D4" s="17">
        <v>170</v>
      </c>
      <c r="E4" s="15" t="s">
        <v>61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63.75" x14ac:dyDescent="0.25">
      <c r="A6" s="14">
        <v>3</v>
      </c>
      <c r="B6" s="15" t="s">
        <v>184</v>
      </c>
      <c r="C6" s="16" t="s">
        <v>185</v>
      </c>
      <c r="D6" s="17">
        <v>170</v>
      </c>
      <c r="E6" s="15" t="s">
        <v>61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8" spans="1:9" ht="76.5" x14ac:dyDescent="0.25">
      <c r="A8" s="14">
        <v>4</v>
      </c>
      <c r="B8" s="15" t="s">
        <v>186</v>
      </c>
      <c r="C8" s="16" t="s">
        <v>187</v>
      </c>
      <c r="D8" s="17">
        <v>62</v>
      </c>
      <c r="E8" s="15" t="s">
        <v>61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9" spans="1:9" x14ac:dyDescent="0.25">
      <c r="C9" s="16" t="s">
        <v>188</v>
      </c>
    </row>
    <row r="11" spans="1:9" ht="38.25" x14ac:dyDescent="0.25">
      <c r="A11" s="14">
        <v>5</v>
      </c>
      <c r="B11" s="15" t="s">
        <v>189</v>
      </c>
      <c r="C11" s="16" t="s">
        <v>190</v>
      </c>
      <c r="D11" s="17">
        <v>47</v>
      </c>
      <c r="E11" s="15" t="s">
        <v>61</v>
      </c>
      <c r="F11" s="17">
        <v>0</v>
      </c>
      <c r="G11" s="17">
        <v>0</v>
      </c>
      <c r="H11" s="17">
        <f>ROUND(D11*F11, 0)</f>
        <v>0</v>
      </c>
      <c r="I11" s="17">
        <f>ROUND(D11*G11, 0)</f>
        <v>0</v>
      </c>
    </row>
    <row r="13" spans="1:9" ht="76.5" x14ac:dyDescent="0.25">
      <c r="A13" s="14">
        <v>6</v>
      </c>
      <c r="B13" s="15" t="s">
        <v>191</v>
      </c>
      <c r="C13" s="16" t="s">
        <v>192</v>
      </c>
      <c r="D13" s="17">
        <v>47</v>
      </c>
      <c r="E13" s="15" t="s">
        <v>61</v>
      </c>
      <c r="F13" s="17">
        <v>0</v>
      </c>
      <c r="G13" s="17">
        <v>0</v>
      </c>
      <c r="H13" s="17">
        <f>ROUND(D13*F13, 0)</f>
        <v>0</v>
      </c>
      <c r="I13" s="17">
        <f>ROUND(D13*G13, 0)</f>
        <v>0</v>
      </c>
    </row>
    <row r="15" spans="1:9" ht="63.75" x14ac:dyDescent="0.25">
      <c r="A15" s="14">
        <v>7</v>
      </c>
      <c r="B15" s="15" t="s">
        <v>193</v>
      </c>
      <c r="C15" s="16" t="s">
        <v>194</v>
      </c>
      <c r="D15" s="17">
        <v>1300</v>
      </c>
      <c r="E15" s="15" t="s">
        <v>61</v>
      </c>
      <c r="F15" s="17">
        <v>0</v>
      </c>
      <c r="G15" s="17">
        <v>0</v>
      </c>
      <c r="H15" s="17">
        <f>ROUND(D15*F15, 0)</f>
        <v>0</v>
      </c>
      <c r="I15" s="17">
        <f>ROUND(D15*G15, 0)</f>
        <v>0</v>
      </c>
    </row>
    <row r="17" spans="1:9" ht="63.75" x14ac:dyDescent="0.25">
      <c r="A17" s="14">
        <v>8</v>
      </c>
      <c r="B17" s="15" t="s">
        <v>195</v>
      </c>
      <c r="C17" s="16" t="s">
        <v>196</v>
      </c>
      <c r="D17" s="17">
        <v>570</v>
      </c>
      <c r="E17" s="15" t="s">
        <v>61</v>
      </c>
      <c r="F17" s="17">
        <v>0</v>
      </c>
      <c r="G17" s="17">
        <v>0</v>
      </c>
      <c r="H17" s="17">
        <f>ROUND(D17*F17, 0)</f>
        <v>0</v>
      </c>
      <c r="I17" s="17">
        <f>ROUND(D17*G17, 0)</f>
        <v>0</v>
      </c>
    </row>
    <row r="19" spans="1:9" ht="63.75" x14ac:dyDescent="0.25">
      <c r="A19" s="14">
        <v>9</v>
      </c>
      <c r="B19" s="15" t="s">
        <v>197</v>
      </c>
      <c r="C19" s="16" t="s">
        <v>198</v>
      </c>
      <c r="D19" s="17">
        <v>270</v>
      </c>
      <c r="E19" s="15" t="s">
        <v>61</v>
      </c>
      <c r="F19" s="17">
        <v>0</v>
      </c>
      <c r="G19" s="17">
        <v>0</v>
      </c>
      <c r="H19" s="17">
        <f>ROUND(D19*F19, 0)</f>
        <v>0</v>
      </c>
      <c r="I19" s="17">
        <f>ROUND(D19*G19, 0)</f>
        <v>0</v>
      </c>
    </row>
    <row r="21" spans="1:9" ht="25.5" x14ac:dyDescent="0.25">
      <c r="A21" s="14">
        <v>10</v>
      </c>
      <c r="B21" s="15" t="s">
        <v>199</v>
      </c>
      <c r="C21" s="16" t="s">
        <v>200</v>
      </c>
      <c r="D21" s="17">
        <v>170</v>
      </c>
      <c r="E21" s="15" t="s">
        <v>81</v>
      </c>
      <c r="F21" s="17">
        <v>0</v>
      </c>
      <c r="G21" s="17">
        <v>0</v>
      </c>
      <c r="H21" s="17">
        <f>ROUND(D21*F21, 0)</f>
        <v>0</v>
      </c>
      <c r="I21" s="17">
        <f>ROUND(D21*G21, 0)</f>
        <v>0</v>
      </c>
    </row>
    <row r="23" spans="1:9" ht="25.5" x14ac:dyDescent="0.25">
      <c r="A23" s="14">
        <v>11</v>
      </c>
      <c r="B23" s="15" t="s">
        <v>201</v>
      </c>
      <c r="C23" s="16" t="s">
        <v>202</v>
      </c>
      <c r="D23" s="17">
        <v>25</v>
      </c>
      <c r="E23" s="15" t="s">
        <v>81</v>
      </c>
      <c r="F23" s="17">
        <v>0</v>
      </c>
      <c r="G23" s="17">
        <v>0</v>
      </c>
      <c r="H23" s="17">
        <f>ROUND(D23*F23, 0)</f>
        <v>0</v>
      </c>
      <c r="I23" s="17">
        <f>ROUND(D23*G23, 0)</f>
        <v>0</v>
      </c>
    </row>
    <row r="25" spans="1:9" ht="25.5" x14ac:dyDescent="0.25">
      <c r="A25" s="14">
        <v>12</v>
      </c>
      <c r="B25" s="15" t="s">
        <v>203</v>
      </c>
      <c r="C25" s="16" t="s">
        <v>204</v>
      </c>
      <c r="D25" s="17">
        <v>77</v>
      </c>
      <c r="E25" s="15" t="s">
        <v>81</v>
      </c>
      <c r="F25" s="17">
        <v>0</v>
      </c>
      <c r="G25" s="17">
        <v>0</v>
      </c>
      <c r="H25" s="17">
        <f>ROUND(D25*F25, 0)</f>
        <v>0</v>
      </c>
      <c r="I25" s="17">
        <f>ROUND(D25*G25, 0)</f>
        <v>0</v>
      </c>
    </row>
    <row r="27" spans="1:9" ht="25.5" x14ac:dyDescent="0.25">
      <c r="A27" s="14">
        <v>13</v>
      </c>
      <c r="B27" s="15" t="s">
        <v>205</v>
      </c>
      <c r="C27" s="16" t="s">
        <v>206</v>
      </c>
      <c r="D27" s="17">
        <v>15</v>
      </c>
      <c r="E27" s="15" t="s">
        <v>81</v>
      </c>
      <c r="F27" s="17">
        <v>0</v>
      </c>
      <c r="G27" s="17">
        <v>0</v>
      </c>
      <c r="H27" s="17">
        <f>ROUND(D27*F27, 0)</f>
        <v>0</v>
      </c>
      <c r="I27" s="17">
        <f>ROUND(D27*G27, 0)</f>
        <v>0</v>
      </c>
    </row>
    <row r="29" spans="1:9" ht="63.75" x14ac:dyDescent="0.25">
      <c r="A29" s="14">
        <v>14</v>
      </c>
      <c r="B29" s="15" t="s">
        <v>207</v>
      </c>
      <c r="C29" s="16" t="s">
        <v>208</v>
      </c>
      <c r="D29" s="17">
        <v>120</v>
      </c>
      <c r="E29" s="15" t="s">
        <v>81</v>
      </c>
      <c r="F29" s="17">
        <v>0</v>
      </c>
      <c r="G29" s="17">
        <v>0</v>
      </c>
      <c r="H29" s="17">
        <f>ROUND(D29*F29, 0)</f>
        <v>0</v>
      </c>
      <c r="I29" s="17">
        <f>ROUND(D29*G29, 0)</f>
        <v>0</v>
      </c>
    </row>
    <row r="31" spans="1:9" ht="38.25" x14ac:dyDescent="0.25">
      <c r="A31" s="14">
        <v>15</v>
      </c>
      <c r="B31" s="15" t="s">
        <v>209</v>
      </c>
      <c r="C31" s="16" t="s">
        <v>210</v>
      </c>
      <c r="D31" s="17">
        <v>240</v>
      </c>
      <c r="E31" s="15" t="s">
        <v>81</v>
      </c>
      <c r="F31" s="17">
        <v>0</v>
      </c>
      <c r="G31" s="17">
        <v>0</v>
      </c>
      <c r="H31" s="17">
        <f>ROUND(D31*F31, 0)</f>
        <v>0</v>
      </c>
      <c r="I31" s="17">
        <f>ROUND(D31*G31, 0)</f>
        <v>0</v>
      </c>
    </row>
    <row r="33" spans="1:9" ht="38.25" x14ac:dyDescent="0.25">
      <c r="A33" s="14">
        <v>16</v>
      </c>
      <c r="B33" s="15" t="s">
        <v>211</v>
      </c>
      <c r="C33" s="16" t="s">
        <v>212</v>
      </c>
      <c r="D33" s="17">
        <v>700</v>
      </c>
      <c r="E33" s="15" t="s">
        <v>81</v>
      </c>
      <c r="F33" s="17">
        <v>0</v>
      </c>
      <c r="G33" s="17">
        <v>0</v>
      </c>
      <c r="H33" s="17">
        <f>ROUND(D33*F33, 0)</f>
        <v>0</v>
      </c>
      <c r="I33" s="17">
        <f>ROUND(D33*G33, 0)</f>
        <v>0</v>
      </c>
    </row>
    <row r="35" spans="1:9" s="18" customFormat="1" x14ac:dyDescent="0.25">
      <c r="A35" s="10"/>
      <c r="B35" s="11"/>
      <c r="C35" s="11" t="s">
        <v>58</v>
      </c>
      <c r="D35" s="12"/>
      <c r="E35" s="11"/>
      <c r="F35" s="12"/>
      <c r="G35" s="12"/>
      <c r="H35" s="12">
        <f>ROUND(SUM(H2:H34),0)</f>
        <v>0</v>
      </c>
      <c r="I35" s="12">
        <f>ROUND(SUM(I2:I34),0)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15.75" x14ac:dyDescent="0.25">
      <c r="A2" s="14">
        <v>1</v>
      </c>
      <c r="B2" s="15" t="s">
        <v>213</v>
      </c>
      <c r="C2" s="16" t="s">
        <v>214</v>
      </c>
      <c r="D2" s="17">
        <v>4</v>
      </c>
      <c r="E2" s="15" t="s">
        <v>215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15.75" x14ac:dyDescent="0.25">
      <c r="A4" s="14">
        <v>2</v>
      </c>
      <c r="B4" s="15" t="s">
        <v>216</v>
      </c>
      <c r="C4" s="16" t="s">
        <v>217</v>
      </c>
      <c r="D4" s="17">
        <v>4</v>
      </c>
      <c r="E4" s="15" t="s">
        <v>215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79.5" x14ac:dyDescent="0.25">
      <c r="A6" s="14">
        <v>3</v>
      </c>
      <c r="B6" s="15" t="s">
        <v>218</v>
      </c>
      <c r="C6" s="16" t="s">
        <v>219</v>
      </c>
      <c r="D6" s="17">
        <v>4</v>
      </c>
      <c r="E6" s="15" t="s">
        <v>88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8" spans="1:9" ht="79.5" x14ac:dyDescent="0.25">
      <c r="A8" s="14">
        <v>4</v>
      </c>
      <c r="B8" s="15" t="s">
        <v>220</v>
      </c>
      <c r="C8" s="16" t="s">
        <v>221</v>
      </c>
      <c r="D8" s="17">
        <v>4</v>
      </c>
      <c r="E8" s="15" t="s">
        <v>88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10" spans="1:9" s="18" customFormat="1" x14ac:dyDescent="0.25">
      <c r="A10" s="10"/>
      <c r="B10" s="11"/>
      <c r="C10" s="11" t="s">
        <v>58</v>
      </c>
      <c r="D10" s="12"/>
      <c r="E10" s="11"/>
      <c r="F10" s="12"/>
      <c r="G10" s="12"/>
      <c r="H10" s="12">
        <f>ROUND(SUM(H2:H9),0)</f>
        <v>0</v>
      </c>
      <c r="I10" s="12">
        <f>ROUND(SUM(I2:I9),0)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Égéstermék-elvezető rendszerek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92.25" x14ac:dyDescent="0.25">
      <c r="A2" s="14">
        <v>1</v>
      </c>
      <c r="B2" s="15" t="s">
        <v>222</v>
      </c>
      <c r="C2" s="16" t="s">
        <v>223</v>
      </c>
      <c r="D2" s="17">
        <v>10</v>
      </c>
      <c r="E2" s="15" t="s">
        <v>61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3" spans="1:9" ht="25.5" x14ac:dyDescent="0.25">
      <c r="C3" s="16" t="s">
        <v>224</v>
      </c>
    </row>
    <row r="5" spans="1:9" ht="92.25" x14ac:dyDescent="0.25">
      <c r="A5" s="14">
        <v>2</v>
      </c>
      <c r="B5" s="15" t="s">
        <v>225</v>
      </c>
      <c r="C5" s="16" t="s">
        <v>226</v>
      </c>
      <c r="D5" s="17">
        <v>210</v>
      </c>
      <c r="E5" s="15" t="s">
        <v>61</v>
      </c>
      <c r="F5" s="17">
        <v>0</v>
      </c>
      <c r="G5" s="17">
        <v>0</v>
      </c>
      <c r="H5" s="17">
        <f>ROUND(D5*F5, 0)</f>
        <v>0</v>
      </c>
      <c r="I5" s="17">
        <f>ROUND(D5*G5, 0)</f>
        <v>0</v>
      </c>
    </row>
    <row r="6" spans="1:9" ht="38.25" x14ac:dyDescent="0.25">
      <c r="C6" s="16" t="s">
        <v>227</v>
      </c>
    </row>
    <row r="8" spans="1:9" ht="66.75" x14ac:dyDescent="0.25">
      <c r="A8" s="14">
        <v>3</v>
      </c>
      <c r="B8" s="15" t="s">
        <v>228</v>
      </c>
      <c r="C8" s="16" t="s">
        <v>229</v>
      </c>
      <c r="D8" s="17">
        <v>67</v>
      </c>
      <c r="E8" s="15" t="s">
        <v>61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10" spans="1:9" s="18" customFormat="1" x14ac:dyDescent="0.25">
      <c r="A10" s="10"/>
      <c r="B10" s="11"/>
      <c r="C10" s="11" t="s">
        <v>58</v>
      </c>
      <c r="D10" s="12"/>
      <c r="E10" s="11"/>
      <c r="F10" s="12"/>
      <c r="G10" s="12"/>
      <c r="H10" s="12">
        <f>ROUND(SUM(H2:H9),0)</f>
        <v>0</v>
      </c>
      <c r="I10" s="12">
        <f>ROUND(SUM(I2:I9),0)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Szárazépítés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7"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38.25" x14ac:dyDescent="0.25">
      <c r="A2" s="14">
        <v>1</v>
      </c>
      <c r="B2" s="15" t="s">
        <v>230</v>
      </c>
      <c r="C2" s="16" t="s">
        <v>231</v>
      </c>
      <c r="D2" s="17">
        <v>62</v>
      </c>
      <c r="E2" s="15" t="s">
        <v>61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38.25" x14ac:dyDescent="0.25">
      <c r="A4" s="14">
        <v>2</v>
      </c>
      <c r="B4" s="15" t="s">
        <v>232</v>
      </c>
      <c r="C4" s="16" t="s">
        <v>233</v>
      </c>
      <c r="D4" s="17">
        <v>29</v>
      </c>
      <c r="E4" s="15" t="s">
        <v>61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51" x14ac:dyDescent="0.25">
      <c r="A6" s="14">
        <v>3</v>
      </c>
      <c r="B6" s="15" t="s">
        <v>234</v>
      </c>
      <c r="C6" s="16" t="s">
        <v>235</v>
      </c>
      <c r="D6" s="17">
        <v>98</v>
      </c>
      <c r="E6" s="15" t="s">
        <v>81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8" spans="1:9" ht="38.25" x14ac:dyDescent="0.25">
      <c r="A8" s="14">
        <v>4</v>
      </c>
      <c r="B8" s="15" t="s">
        <v>236</v>
      </c>
      <c r="C8" s="16" t="s">
        <v>237</v>
      </c>
      <c r="D8" s="17">
        <v>310</v>
      </c>
      <c r="E8" s="15" t="s">
        <v>61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10" spans="1:9" ht="51" x14ac:dyDescent="0.25">
      <c r="A10" s="14">
        <v>5</v>
      </c>
      <c r="B10" s="15" t="s">
        <v>238</v>
      </c>
      <c r="C10" s="16" t="s">
        <v>239</v>
      </c>
      <c r="D10" s="17">
        <v>310</v>
      </c>
      <c r="E10" s="15" t="s">
        <v>61</v>
      </c>
      <c r="F10" s="17">
        <v>0</v>
      </c>
      <c r="G10" s="17">
        <v>0</v>
      </c>
      <c r="H10" s="17">
        <f>ROUND(D10*F10, 0)</f>
        <v>0</v>
      </c>
      <c r="I10" s="17">
        <f>ROUND(D10*G10, 0)</f>
        <v>0</v>
      </c>
    </row>
    <row r="12" spans="1:9" ht="51" x14ac:dyDescent="0.25">
      <c r="A12" s="14">
        <v>6</v>
      </c>
      <c r="B12" s="15" t="s">
        <v>240</v>
      </c>
      <c r="C12" s="16" t="s">
        <v>241</v>
      </c>
      <c r="D12" s="17">
        <v>190</v>
      </c>
      <c r="E12" s="15" t="s">
        <v>81</v>
      </c>
      <c r="F12" s="17">
        <v>0</v>
      </c>
      <c r="G12" s="17">
        <v>0</v>
      </c>
      <c r="H12" s="17">
        <f>ROUND(D12*F12, 0)</f>
        <v>0</v>
      </c>
      <c r="I12" s="17">
        <f>ROUND(D12*G12, 0)</f>
        <v>0</v>
      </c>
    </row>
    <row r="14" spans="1:9" ht="76.5" x14ac:dyDescent="0.25">
      <c r="A14" s="14">
        <v>7</v>
      </c>
      <c r="B14" s="15" t="s">
        <v>242</v>
      </c>
      <c r="C14" s="16" t="s">
        <v>243</v>
      </c>
      <c r="D14" s="17">
        <v>97</v>
      </c>
      <c r="E14" s="15" t="s">
        <v>61</v>
      </c>
      <c r="F14" s="17">
        <v>0</v>
      </c>
      <c r="G14" s="17">
        <v>0</v>
      </c>
      <c r="H14" s="17">
        <f>ROUND(D14*F14, 0)</f>
        <v>0</v>
      </c>
      <c r="I14" s="17">
        <f>ROUND(D14*G14, 0)</f>
        <v>0</v>
      </c>
    </row>
    <row r="16" spans="1:9" ht="76.5" x14ac:dyDescent="0.25">
      <c r="A16" s="14">
        <v>8</v>
      </c>
      <c r="B16" s="15" t="s">
        <v>244</v>
      </c>
      <c r="C16" s="16" t="s">
        <v>245</v>
      </c>
      <c r="D16" s="17">
        <v>47</v>
      </c>
      <c r="E16" s="15" t="s">
        <v>61</v>
      </c>
      <c r="F16" s="17">
        <v>0</v>
      </c>
      <c r="G16" s="17">
        <v>0</v>
      </c>
      <c r="H16" s="17">
        <f>ROUND(D16*F16, 0)</f>
        <v>0</v>
      </c>
      <c r="I16" s="17">
        <f>ROUND(D16*G16, 0)</f>
        <v>0</v>
      </c>
    </row>
    <row r="18" spans="1:9" ht="63.75" x14ac:dyDescent="0.25">
      <c r="A18" s="14">
        <v>9</v>
      </c>
      <c r="B18" s="15" t="s">
        <v>246</v>
      </c>
      <c r="C18" s="16" t="s">
        <v>247</v>
      </c>
      <c r="D18" s="17">
        <v>140</v>
      </c>
      <c r="E18" s="15" t="s">
        <v>61</v>
      </c>
      <c r="F18" s="17">
        <v>0</v>
      </c>
      <c r="G18" s="17">
        <v>0</v>
      </c>
      <c r="H18" s="17">
        <f>ROUND(D18*F18, 0)</f>
        <v>0</v>
      </c>
      <c r="I18" s="17">
        <f>ROUND(D18*G18, 0)</f>
        <v>0</v>
      </c>
    </row>
    <row r="20" spans="1:9" ht="89.25" x14ac:dyDescent="0.25">
      <c r="A20" s="14">
        <v>10</v>
      </c>
      <c r="B20" s="15" t="s">
        <v>248</v>
      </c>
      <c r="C20" s="16" t="s">
        <v>249</v>
      </c>
      <c r="D20" s="17">
        <v>142</v>
      </c>
      <c r="E20" s="15" t="s">
        <v>61</v>
      </c>
      <c r="F20" s="17">
        <v>0</v>
      </c>
      <c r="G20" s="17">
        <v>0</v>
      </c>
      <c r="H20" s="17">
        <f>ROUND(D20*F20, 0)</f>
        <v>0</v>
      </c>
      <c r="I20" s="17">
        <f>ROUND(D20*G20, 0)</f>
        <v>0</v>
      </c>
    </row>
    <row r="22" spans="1:9" ht="76.5" x14ac:dyDescent="0.25">
      <c r="A22" s="14">
        <v>11</v>
      </c>
      <c r="B22" s="15" t="s">
        <v>250</v>
      </c>
      <c r="C22" s="16" t="s">
        <v>251</v>
      </c>
      <c r="D22" s="17">
        <v>98</v>
      </c>
      <c r="E22" s="15" t="s">
        <v>61</v>
      </c>
      <c r="F22" s="17">
        <v>0</v>
      </c>
      <c r="G22" s="17">
        <v>0</v>
      </c>
      <c r="H22" s="17">
        <f>ROUND(D22*F22, 0)</f>
        <v>0</v>
      </c>
      <c r="I22" s="17">
        <f>ROUND(D22*G22, 0)</f>
        <v>0</v>
      </c>
    </row>
    <row r="23" spans="1:9" ht="38.25" x14ac:dyDescent="0.25">
      <c r="C23" s="16" t="s">
        <v>252</v>
      </c>
    </row>
    <row r="25" spans="1:9" ht="89.25" x14ac:dyDescent="0.25">
      <c r="A25" s="14">
        <v>12</v>
      </c>
      <c r="B25" s="15" t="s">
        <v>253</v>
      </c>
      <c r="C25" s="16" t="s">
        <v>254</v>
      </c>
      <c r="D25" s="17">
        <v>42</v>
      </c>
      <c r="E25" s="15" t="s">
        <v>61</v>
      </c>
      <c r="F25" s="17">
        <v>0</v>
      </c>
      <c r="G25" s="17">
        <v>0</v>
      </c>
      <c r="H25" s="17">
        <f>ROUND(D25*F25, 0)</f>
        <v>0</v>
      </c>
      <c r="I25" s="17">
        <f>ROUND(D25*G25, 0)</f>
        <v>0</v>
      </c>
    </row>
    <row r="26" spans="1:9" ht="38.25" x14ac:dyDescent="0.25">
      <c r="C26" s="16" t="s">
        <v>255</v>
      </c>
    </row>
    <row r="28" spans="1:9" ht="76.5" x14ac:dyDescent="0.25">
      <c r="A28" s="14">
        <v>13</v>
      </c>
      <c r="B28" s="15" t="s">
        <v>256</v>
      </c>
      <c r="C28" s="16" t="s">
        <v>257</v>
      </c>
      <c r="D28" s="17">
        <v>150</v>
      </c>
      <c r="E28" s="15" t="s">
        <v>61</v>
      </c>
      <c r="F28" s="17">
        <v>0</v>
      </c>
      <c r="G28" s="17">
        <v>0</v>
      </c>
      <c r="H28" s="17">
        <f>ROUND(D28*F28, 0)</f>
        <v>0</v>
      </c>
      <c r="I28" s="17">
        <f>ROUND(D28*G28, 0)</f>
        <v>0</v>
      </c>
    </row>
    <row r="29" spans="1:9" ht="38.25" x14ac:dyDescent="0.25">
      <c r="C29" s="16" t="s">
        <v>255</v>
      </c>
    </row>
    <row r="31" spans="1:9" ht="76.5" x14ac:dyDescent="0.25">
      <c r="A31" s="14">
        <v>14</v>
      </c>
      <c r="B31" s="15" t="s">
        <v>258</v>
      </c>
      <c r="C31" s="16" t="s">
        <v>259</v>
      </c>
      <c r="D31" s="17">
        <v>170</v>
      </c>
      <c r="E31" s="15" t="s">
        <v>81</v>
      </c>
      <c r="F31" s="17">
        <v>0</v>
      </c>
      <c r="G31" s="17">
        <v>0</v>
      </c>
      <c r="H31" s="17">
        <f>ROUND(D31*F31, 0)</f>
        <v>0</v>
      </c>
      <c r="I31" s="17">
        <f>ROUND(D31*G31, 0)</f>
        <v>0</v>
      </c>
    </row>
    <row r="32" spans="1:9" ht="38.25" x14ac:dyDescent="0.25">
      <c r="C32" s="16" t="s">
        <v>260</v>
      </c>
    </row>
    <row r="34" spans="1:9" ht="89.25" x14ac:dyDescent="0.25">
      <c r="A34" s="14">
        <v>15</v>
      </c>
      <c r="B34" s="15" t="s">
        <v>261</v>
      </c>
      <c r="C34" s="16" t="s">
        <v>262</v>
      </c>
      <c r="D34" s="17">
        <v>25</v>
      </c>
      <c r="E34" s="15" t="s">
        <v>81</v>
      </c>
      <c r="F34" s="17">
        <v>0</v>
      </c>
      <c r="G34" s="17">
        <v>0</v>
      </c>
      <c r="H34" s="17">
        <f>ROUND(D34*F34, 0)</f>
        <v>0</v>
      </c>
      <c r="I34" s="17">
        <f>ROUND(D34*G34, 0)</f>
        <v>0</v>
      </c>
    </row>
    <row r="35" spans="1:9" ht="38.25" x14ac:dyDescent="0.25">
      <c r="C35" s="16" t="s">
        <v>263</v>
      </c>
    </row>
    <row r="37" spans="1:9" ht="76.5" x14ac:dyDescent="0.25">
      <c r="A37" s="14">
        <v>16</v>
      </c>
      <c r="B37" s="15" t="s">
        <v>264</v>
      </c>
      <c r="C37" s="16" t="s">
        <v>265</v>
      </c>
      <c r="D37" s="17">
        <v>25</v>
      </c>
      <c r="E37" s="15" t="s">
        <v>81</v>
      </c>
      <c r="F37" s="17">
        <v>0</v>
      </c>
      <c r="G37" s="17">
        <v>0</v>
      </c>
      <c r="H37" s="17">
        <f>ROUND(D37*F37, 0)</f>
        <v>0</v>
      </c>
      <c r="I37" s="17">
        <f>ROUND(D37*G37, 0)</f>
        <v>0</v>
      </c>
    </row>
    <row r="38" spans="1:9" ht="25.5" x14ac:dyDescent="0.25">
      <c r="C38" s="16" t="s">
        <v>266</v>
      </c>
    </row>
    <row r="40" spans="1:9" ht="76.5" x14ac:dyDescent="0.25">
      <c r="A40" s="14">
        <v>17</v>
      </c>
      <c r="B40" s="15" t="s">
        <v>267</v>
      </c>
      <c r="C40" s="16" t="s">
        <v>268</v>
      </c>
      <c r="D40" s="17">
        <v>290</v>
      </c>
      <c r="E40" s="15" t="s">
        <v>61</v>
      </c>
      <c r="F40" s="17">
        <v>0</v>
      </c>
      <c r="G40" s="17">
        <v>0</v>
      </c>
      <c r="H40" s="17">
        <f>ROUND(D40*F40, 0)</f>
        <v>0</v>
      </c>
      <c r="I40" s="17">
        <f>ROUND(D40*G40, 0)</f>
        <v>0</v>
      </c>
    </row>
    <row r="41" spans="1:9" ht="25.5" x14ac:dyDescent="0.25">
      <c r="C41" s="16" t="s">
        <v>269</v>
      </c>
    </row>
    <row r="43" spans="1:9" ht="76.5" x14ac:dyDescent="0.25">
      <c r="A43" s="14">
        <v>18</v>
      </c>
      <c r="B43" s="15" t="s">
        <v>270</v>
      </c>
      <c r="C43" s="16" t="s">
        <v>271</v>
      </c>
      <c r="D43" s="17">
        <v>290</v>
      </c>
      <c r="E43" s="15" t="s">
        <v>61</v>
      </c>
      <c r="F43" s="17">
        <v>0</v>
      </c>
      <c r="G43" s="17">
        <v>0</v>
      </c>
      <c r="H43" s="17">
        <f>ROUND(D43*F43, 0)</f>
        <v>0</v>
      </c>
      <c r="I43" s="17">
        <f>ROUND(D43*G43, 0)</f>
        <v>0</v>
      </c>
    </row>
    <row r="45" spans="1:9" ht="76.5" x14ac:dyDescent="0.25">
      <c r="A45" s="14">
        <v>19</v>
      </c>
      <c r="B45" s="15" t="s">
        <v>272</v>
      </c>
      <c r="C45" s="16" t="s">
        <v>273</v>
      </c>
      <c r="D45" s="17">
        <v>290</v>
      </c>
      <c r="E45" s="15" t="s">
        <v>61</v>
      </c>
      <c r="F45" s="17">
        <v>0</v>
      </c>
      <c r="G45" s="17">
        <v>0</v>
      </c>
      <c r="H45" s="17">
        <f>ROUND(D45*F45, 0)</f>
        <v>0</v>
      </c>
      <c r="I45" s="17">
        <f>ROUND(D45*G45, 0)</f>
        <v>0</v>
      </c>
    </row>
    <row r="47" spans="1:9" ht="89.25" x14ac:dyDescent="0.25">
      <c r="A47" s="14">
        <v>20</v>
      </c>
      <c r="B47" s="15" t="s">
        <v>274</v>
      </c>
      <c r="C47" s="16" t="s">
        <v>275</v>
      </c>
      <c r="D47" s="17">
        <v>12</v>
      </c>
      <c r="E47" s="15" t="s">
        <v>81</v>
      </c>
      <c r="F47" s="17">
        <v>0</v>
      </c>
      <c r="G47" s="17">
        <v>0</v>
      </c>
      <c r="H47" s="17">
        <f>ROUND(D47*F47, 0)</f>
        <v>0</v>
      </c>
      <c r="I47" s="17">
        <f>ROUND(D47*G47, 0)</f>
        <v>0</v>
      </c>
    </row>
    <row r="49" spans="1:9" ht="63.75" x14ac:dyDescent="0.25">
      <c r="A49" s="14">
        <v>21</v>
      </c>
      <c r="B49" s="15" t="s">
        <v>276</v>
      </c>
      <c r="C49" s="16" t="s">
        <v>277</v>
      </c>
      <c r="D49" s="17">
        <v>42</v>
      </c>
      <c r="E49" s="15" t="s">
        <v>81</v>
      </c>
      <c r="F49" s="17">
        <v>0</v>
      </c>
      <c r="G49" s="17">
        <v>0</v>
      </c>
      <c r="H49" s="17">
        <f>ROUND(D49*F49, 0)</f>
        <v>0</v>
      </c>
      <c r="I49" s="17">
        <f>ROUND(D49*G49, 0)</f>
        <v>0</v>
      </c>
    </row>
    <row r="51" spans="1:9" s="18" customFormat="1" x14ac:dyDescent="0.25">
      <c r="A51" s="10"/>
      <c r="B51" s="11"/>
      <c r="C51" s="11" t="s">
        <v>58</v>
      </c>
      <c r="D51" s="12"/>
      <c r="E51" s="11"/>
      <c r="F51" s="12"/>
      <c r="G51" s="12"/>
      <c r="H51" s="12">
        <f>ROUND(SUM(H2:H50),0)</f>
        <v>0</v>
      </c>
      <c r="I51" s="12">
        <f>ROUND(SUM(I2:I50),0)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Aljzatkészítés, hideg- és melegburkolat készítése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41"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25.5" x14ac:dyDescent="0.25">
      <c r="A2" s="14">
        <v>1</v>
      </c>
      <c r="B2" s="15" t="s">
        <v>278</v>
      </c>
      <c r="C2" s="16" t="s">
        <v>279</v>
      </c>
      <c r="D2" s="17">
        <v>80</v>
      </c>
      <c r="E2" s="15" t="s">
        <v>81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25.5" x14ac:dyDescent="0.25">
      <c r="A4" s="14">
        <v>2</v>
      </c>
      <c r="B4" s="15" t="s">
        <v>280</v>
      </c>
      <c r="C4" s="16" t="s">
        <v>281</v>
      </c>
      <c r="D4" s="17">
        <v>70</v>
      </c>
      <c r="E4" s="15" t="s">
        <v>81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25.5" x14ac:dyDescent="0.25">
      <c r="A6" s="14">
        <v>3</v>
      </c>
      <c r="B6" s="15" t="s">
        <v>282</v>
      </c>
      <c r="C6" s="16" t="s">
        <v>283</v>
      </c>
      <c r="D6" s="17">
        <v>395</v>
      </c>
      <c r="E6" s="15" t="s">
        <v>61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8" spans="1:9" ht="92.25" x14ac:dyDescent="0.25">
      <c r="A8" s="14">
        <v>4</v>
      </c>
      <c r="B8" s="15" t="s">
        <v>284</v>
      </c>
      <c r="C8" s="16" t="s">
        <v>285</v>
      </c>
      <c r="D8" s="17">
        <v>30</v>
      </c>
      <c r="E8" s="15" t="s">
        <v>61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9" spans="1:9" x14ac:dyDescent="0.25">
      <c r="C9" s="16" t="s">
        <v>286</v>
      </c>
    </row>
    <row r="11" spans="1:9" ht="92.25" x14ac:dyDescent="0.25">
      <c r="A11" s="14">
        <v>5</v>
      </c>
      <c r="B11" s="15" t="s">
        <v>287</v>
      </c>
      <c r="C11" s="16" t="s">
        <v>288</v>
      </c>
      <c r="D11" s="17">
        <v>395</v>
      </c>
      <c r="E11" s="15" t="s">
        <v>61</v>
      </c>
      <c r="F11" s="17">
        <v>0</v>
      </c>
      <c r="G11" s="17">
        <v>0</v>
      </c>
      <c r="H11" s="17">
        <f>ROUND(D11*F11, 0)</f>
        <v>0</v>
      </c>
      <c r="I11" s="17">
        <f>ROUND(D11*G11, 0)</f>
        <v>0</v>
      </c>
    </row>
    <row r="12" spans="1:9" x14ac:dyDescent="0.25">
      <c r="C12" s="16" t="s">
        <v>286</v>
      </c>
    </row>
    <row r="14" spans="1:9" ht="63.75" x14ac:dyDescent="0.25">
      <c r="A14" s="14">
        <v>6</v>
      </c>
      <c r="B14" s="15" t="s">
        <v>289</v>
      </c>
      <c r="C14" s="16" t="s">
        <v>290</v>
      </c>
      <c r="D14" s="17">
        <v>395</v>
      </c>
      <c r="E14" s="15" t="s">
        <v>61</v>
      </c>
      <c r="F14" s="17">
        <v>0</v>
      </c>
      <c r="G14" s="17">
        <v>0</v>
      </c>
      <c r="H14" s="17">
        <f>ROUND(D14*F14, 0)</f>
        <v>0</v>
      </c>
      <c r="I14" s="17">
        <f>ROUND(D14*G14, 0)</f>
        <v>0</v>
      </c>
    </row>
    <row r="16" spans="1:9" ht="63.75" x14ac:dyDescent="0.25">
      <c r="A16" s="14">
        <v>7</v>
      </c>
      <c r="B16" s="15" t="s">
        <v>291</v>
      </c>
      <c r="C16" s="16" t="s">
        <v>292</v>
      </c>
      <c r="D16" s="17">
        <v>395</v>
      </c>
      <c r="E16" s="15" t="s">
        <v>61</v>
      </c>
      <c r="F16" s="17">
        <v>0</v>
      </c>
      <c r="G16" s="17">
        <v>0</v>
      </c>
      <c r="H16" s="17">
        <f>ROUND(D16*F16, 0)</f>
        <v>0</v>
      </c>
      <c r="I16" s="17">
        <f>ROUND(D16*G16, 0)</f>
        <v>0</v>
      </c>
    </row>
    <row r="18" spans="1:9" ht="76.5" x14ac:dyDescent="0.25">
      <c r="A18" s="14">
        <v>8</v>
      </c>
      <c r="B18" s="15" t="s">
        <v>293</v>
      </c>
      <c r="C18" s="16" t="s">
        <v>294</v>
      </c>
      <c r="D18" s="17">
        <v>98</v>
      </c>
      <c r="E18" s="15" t="s">
        <v>81</v>
      </c>
      <c r="F18" s="17">
        <v>0</v>
      </c>
      <c r="G18" s="17">
        <v>0</v>
      </c>
      <c r="H18" s="17">
        <f>ROUND(D18*F18, 0)</f>
        <v>0</v>
      </c>
      <c r="I18" s="17">
        <f>ROUND(D18*G18, 0)</f>
        <v>0</v>
      </c>
    </row>
    <row r="20" spans="1:9" ht="89.25" x14ac:dyDescent="0.25">
      <c r="A20" s="14">
        <v>9</v>
      </c>
      <c r="B20" s="15" t="s">
        <v>295</v>
      </c>
      <c r="C20" s="16" t="s">
        <v>296</v>
      </c>
      <c r="D20" s="17">
        <v>150</v>
      </c>
      <c r="E20" s="15" t="s">
        <v>81</v>
      </c>
      <c r="F20" s="17">
        <v>0</v>
      </c>
      <c r="G20" s="17">
        <v>0</v>
      </c>
      <c r="H20" s="17">
        <f>ROUND(D20*F20, 0)</f>
        <v>0</v>
      </c>
      <c r="I20" s="17">
        <f>ROUND(D20*G20, 0)</f>
        <v>0</v>
      </c>
    </row>
    <row r="21" spans="1:9" x14ac:dyDescent="0.25">
      <c r="C21" s="16" t="s">
        <v>297</v>
      </c>
    </row>
    <row r="23" spans="1:9" ht="76.5" x14ac:dyDescent="0.25">
      <c r="A23" s="14">
        <v>10</v>
      </c>
      <c r="B23" s="15" t="s">
        <v>298</v>
      </c>
      <c r="C23" s="16" t="s">
        <v>299</v>
      </c>
      <c r="D23" s="17">
        <v>395</v>
      </c>
      <c r="E23" s="15" t="s">
        <v>61</v>
      </c>
      <c r="F23" s="17">
        <v>0</v>
      </c>
      <c r="G23" s="17">
        <v>0</v>
      </c>
      <c r="H23" s="17">
        <f>ROUND(D23*F23, 0)</f>
        <v>0</v>
      </c>
      <c r="I23" s="17">
        <f>ROUND(D23*G23, 0)</f>
        <v>0</v>
      </c>
    </row>
    <row r="25" spans="1:9" ht="76.5" x14ac:dyDescent="0.25">
      <c r="A25" s="14">
        <v>11</v>
      </c>
      <c r="B25" s="15" t="s">
        <v>300</v>
      </c>
      <c r="C25" s="16" t="s">
        <v>301</v>
      </c>
      <c r="D25" s="17">
        <v>80</v>
      </c>
      <c r="E25" s="15" t="s">
        <v>81</v>
      </c>
      <c r="F25" s="17">
        <v>0</v>
      </c>
      <c r="G25" s="17">
        <v>0</v>
      </c>
      <c r="H25" s="17">
        <f>ROUND(D25*F25, 0)</f>
        <v>0</v>
      </c>
      <c r="I25" s="17">
        <f>ROUND(D25*G25, 0)</f>
        <v>0</v>
      </c>
    </row>
    <row r="27" spans="1:9" ht="76.5" x14ac:dyDescent="0.25">
      <c r="A27" s="14">
        <v>12</v>
      </c>
      <c r="B27" s="15" t="s">
        <v>302</v>
      </c>
      <c r="C27" s="16" t="s">
        <v>303</v>
      </c>
      <c r="D27" s="17">
        <v>4</v>
      </c>
      <c r="E27" s="15" t="s">
        <v>57</v>
      </c>
      <c r="F27" s="17">
        <v>0</v>
      </c>
      <c r="G27" s="17">
        <v>0</v>
      </c>
      <c r="H27" s="17">
        <f>ROUND(D27*F27, 0)</f>
        <v>0</v>
      </c>
      <c r="I27" s="17">
        <f>ROUND(D27*G27, 0)</f>
        <v>0</v>
      </c>
    </row>
    <row r="29" spans="1:9" ht="63.75" x14ac:dyDescent="0.25">
      <c r="A29" s="14">
        <v>13</v>
      </c>
      <c r="B29" s="15" t="s">
        <v>304</v>
      </c>
      <c r="C29" s="16" t="s">
        <v>305</v>
      </c>
      <c r="D29" s="17">
        <v>5</v>
      </c>
      <c r="E29" s="15" t="s">
        <v>57</v>
      </c>
      <c r="F29" s="17">
        <v>0</v>
      </c>
      <c r="G29" s="17">
        <v>0</v>
      </c>
      <c r="H29" s="17">
        <f>ROUND(D29*F29, 0)</f>
        <v>0</v>
      </c>
      <c r="I29" s="17">
        <f>ROUND(D29*G29, 0)</f>
        <v>0</v>
      </c>
    </row>
    <row r="31" spans="1:9" ht="63.75" x14ac:dyDescent="0.25">
      <c r="A31" s="14">
        <v>14</v>
      </c>
      <c r="B31" s="15" t="s">
        <v>306</v>
      </c>
      <c r="C31" s="16" t="s">
        <v>307</v>
      </c>
      <c r="D31" s="17">
        <v>70</v>
      </c>
      <c r="E31" s="15" t="s">
        <v>81</v>
      </c>
      <c r="F31" s="17">
        <v>0</v>
      </c>
      <c r="G31" s="17">
        <v>0</v>
      </c>
      <c r="H31" s="17">
        <f>ROUND(D31*F31, 0)</f>
        <v>0</v>
      </c>
      <c r="I31" s="17">
        <f>ROUND(D31*G31, 0)</f>
        <v>0</v>
      </c>
    </row>
    <row r="33" spans="1:9" ht="76.5" x14ac:dyDescent="0.25">
      <c r="A33" s="14">
        <v>15</v>
      </c>
      <c r="B33" s="15" t="s">
        <v>308</v>
      </c>
      <c r="C33" s="16" t="s">
        <v>309</v>
      </c>
      <c r="D33" s="17">
        <v>5</v>
      </c>
      <c r="E33" s="15" t="s">
        <v>57</v>
      </c>
      <c r="F33" s="17">
        <v>0</v>
      </c>
      <c r="G33" s="17">
        <v>0</v>
      </c>
      <c r="H33" s="17">
        <f>ROUND(D33*F33, 0)</f>
        <v>0</v>
      </c>
      <c r="I33" s="17">
        <f>ROUND(D33*G33, 0)</f>
        <v>0</v>
      </c>
    </row>
    <row r="35" spans="1:9" ht="76.5" x14ac:dyDescent="0.25">
      <c r="A35" s="14">
        <v>16</v>
      </c>
      <c r="B35" s="15" t="s">
        <v>310</v>
      </c>
      <c r="C35" s="16" t="s">
        <v>311</v>
      </c>
      <c r="D35" s="17">
        <v>25</v>
      </c>
      <c r="E35" s="15" t="s">
        <v>57</v>
      </c>
      <c r="F35" s="17">
        <v>0</v>
      </c>
      <c r="G35" s="17">
        <v>0</v>
      </c>
      <c r="H35" s="17">
        <f>ROUND(D35*F35, 0)</f>
        <v>0</v>
      </c>
      <c r="I35" s="17">
        <f>ROUND(D35*G35, 0)</f>
        <v>0</v>
      </c>
    </row>
    <row r="37" spans="1:9" ht="76.5" x14ac:dyDescent="0.25">
      <c r="A37" s="14">
        <v>17</v>
      </c>
      <c r="B37" s="15" t="s">
        <v>312</v>
      </c>
      <c r="C37" s="16" t="s">
        <v>313</v>
      </c>
      <c r="D37" s="17">
        <v>5</v>
      </c>
      <c r="E37" s="15" t="s">
        <v>57</v>
      </c>
      <c r="F37" s="17">
        <v>0</v>
      </c>
      <c r="G37" s="17">
        <v>0</v>
      </c>
      <c r="H37" s="17">
        <f>ROUND(D37*F37, 0)</f>
        <v>0</v>
      </c>
      <c r="I37" s="17">
        <f>ROUND(D37*G37, 0)</f>
        <v>0</v>
      </c>
    </row>
    <row r="39" spans="1:9" ht="63.75" x14ac:dyDescent="0.25">
      <c r="A39" s="14">
        <v>18</v>
      </c>
      <c r="B39" s="15" t="s">
        <v>314</v>
      </c>
      <c r="C39" s="16" t="s">
        <v>315</v>
      </c>
      <c r="D39" s="17">
        <v>13</v>
      </c>
      <c r="E39" s="15" t="s">
        <v>81</v>
      </c>
      <c r="F39" s="17">
        <v>0</v>
      </c>
      <c r="G39" s="17">
        <v>0</v>
      </c>
      <c r="H39" s="17">
        <f>ROUND(D39*F39, 0)</f>
        <v>0</v>
      </c>
      <c r="I39" s="17">
        <f>ROUND(D39*G39, 0)</f>
        <v>0</v>
      </c>
    </row>
    <row r="41" spans="1:9" ht="63.75" x14ac:dyDescent="0.25">
      <c r="A41" s="14">
        <v>19</v>
      </c>
      <c r="B41" s="15" t="s">
        <v>316</v>
      </c>
      <c r="C41" s="16" t="s">
        <v>317</v>
      </c>
      <c r="D41" s="17">
        <v>70</v>
      </c>
      <c r="E41" s="15" t="s">
        <v>81</v>
      </c>
      <c r="F41" s="17">
        <v>0</v>
      </c>
      <c r="G41" s="17">
        <v>0</v>
      </c>
      <c r="H41" s="17">
        <f>ROUND(D41*F41, 0)</f>
        <v>0</v>
      </c>
      <c r="I41" s="17">
        <f>ROUND(D41*G41, 0)</f>
        <v>0</v>
      </c>
    </row>
    <row r="43" spans="1:9" ht="76.5" x14ac:dyDescent="0.25">
      <c r="A43" s="14">
        <v>20</v>
      </c>
      <c r="B43" s="15" t="s">
        <v>318</v>
      </c>
      <c r="C43" s="16" t="s">
        <v>319</v>
      </c>
      <c r="D43" s="17">
        <v>70</v>
      </c>
      <c r="E43" s="15" t="s">
        <v>81</v>
      </c>
      <c r="F43" s="17">
        <v>0</v>
      </c>
      <c r="G43" s="17">
        <v>0</v>
      </c>
      <c r="H43" s="17">
        <f>ROUND(D43*F43, 0)</f>
        <v>0</v>
      </c>
      <c r="I43" s="17">
        <f>ROUND(D43*G43, 0)</f>
        <v>0</v>
      </c>
    </row>
    <row r="45" spans="1:9" ht="76.5" x14ac:dyDescent="0.25">
      <c r="A45" s="14">
        <v>21</v>
      </c>
      <c r="B45" s="15" t="s">
        <v>320</v>
      </c>
      <c r="C45" s="16" t="s">
        <v>321</v>
      </c>
      <c r="D45" s="17">
        <v>70</v>
      </c>
      <c r="E45" s="15" t="s">
        <v>81</v>
      </c>
      <c r="F45" s="17">
        <v>0</v>
      </c>
      <c r="G45" s="17">
        <v>0</v>
      </c>
      <c r="H45" s="17">
        <f>ROUND(D45*F45, 0)</f>
        <v>0</v>
      </c>
      <c r="I45" s="17">
        <f>ROUND(D45*G45, 0)</f>
        <v>0</v>
      </c>
    </row>
    <row r="47" spans="1:9" ht="89.25" x14ac:dyDescent="0.25">
      <c r="A47" s="14">
        <v>22</v>
      </c>
      <c r="B47" s="15" t="s">
        <v>322</v>
      </c>
      <c r="C47" s="16" t="s">
        <v>323</v>
      </c>
      <c r="D47" s="17">
        <v>70</v>
      </c>
      <c r="E47" s="15" t="s">
        <v>81</v>
      </c>
      <c r="F47" s="17">
        <v>0</v>
      </c>
      <c r="G47" s="17">
        <v>0</v>
      </c>
      <c r="H47" s="17">
        <f>ROUND(D47*F47, 0)</f>
        <v>0</v>
      </c>
      <c r="I47" s="17">
        <f>ROUND(D47*G47, 0)</f>
        <v>0</v>
      </c>
    </row>
    <row r="48" spans="1:9" x14ac:dyDescent="0.25">
      <c r="C48" s="16" t="s">
        <v>324</v>
      </c>
    </row>
    <row r="50" spans="1:9" s="18" customFormat="1" x14ac:dyDescent="0.25">
      <c r="A50" s="10"/>
      <c r="B50" s="11"/>
      <c r="C50" s="11" t="s">
        <v>58</v>
      </c>
      <c r="D50" s="12"/>
      <c r="E50" s="11"/>
      <c r="F50" s="12"/>
      <c r="G50" s="12"/>
      <c r="H50" s="12">
        <f>ROUND(SUM(H2:H49),0)</f>
        <v>0</v>
      </c>
      <c r="I50" s="12">
        <f>ROUND(SUM(I2:I49),0)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Bádogozás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28.5" x14ac:dyDescent="0.25">
      <c r="A2" s="14">
        <v>1</v>
      </c>
      <c r="B2" s="15" t="s">
        <v>325</v>
      </c>
      <c r="C2" s="16" t="s">
        <v>326</v>
      </c>
      <c r="D2" s="17">
        <v>6.3</v>
      </c>
      <c r="E2" s="15" t="s">
        <v>327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28.5" x14ac:dyDescent="0.25">
      <c r="A4" s="14">
        <v>2</v>
      </c>
      <c r="B4" s="15" t="s">
        <v>328</v>
      </c>
      <c r="C4" s="16" t="s">
        <v>329</v>
      </c>
      <c r="D4" s="17">
        <v>120</v>
      </c>
      <c r="E4" s="15" t="s">
        <v>327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15.75" x14ac:dyDescent="0.25">
      <c r="A6" s="14">
        <v>3</v>
      </c>
      <c r="B6" s="15" t="s">
        <v>330</v>
      </c>
      <c r="C6" s="16" t="s">
        <v>331</v>
      </c>
      <c r="D6" s="17">
        <v>12</v>
      </c>
      <c r="E6" s="15" t="s">
        <v>327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8" spans="1:9" ht="76.5" x14ac:dyDescent="0.25">
      <c r="A8" s="14">
        <v>4</v>
      </c>
      <c r="B8" s="15" t="s">
        <v>332</v>
      </c>
      <c r="C8" s="16" t="s">
        <v>333</v>
      </c>
      <c r="D8" s="17">
        <v>21</v>
      </c>
      <c r="E8" s="15" t="s">
        <v>57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9" spans="1:9" x14ac:dyDescent="0.25">
      <c r="C9" s="16" t="s">
        <v>334</v>
      </c>
    </row>
    <row r="11" spans="1:9" ht="51" x14ac:dyDescent="0.25">
      <c r="A11" s="14">
        <v>5</v>
      </c>
      <c r="B11" s="15" t="s">
        <v>335</v>
      </c>
      <c r="C11" s="16" t="s">
        <v>336</v>
      </c>
      <c r="D11" s="17">
        <v>370</v>
      </c>
      <c r="E11" s="15" t="s">
        <v>81</v>
      </c>
      <c r="F11" s="17">
        <v>0</v>
      </c>
      <c r="G11" s="17">
        <v>0</v>
      </c>
      <c r="H11" s="17">
        <f>ROUND(D11*F11, 0)</f>
        <v>0</v>
      </c>
      <c r="I11" s="17">
        <f>ROUND(D11*G11, 0)</f>
        <v>0</v>
      </c>
    </row>
    <row r="13" spans="1:9" ht="76.5" x14ac:dyDescent="0.25">
      <c r="A13" s="14">
        <v>6</v>
      </c>
      <c r="B13" s="15" t="s">
        <v>337</v>
      </c>
      <c r="C13" s="16" t="s">
        <v>338</v>
      </c>
      <c r="D13" s="17">
        <v>28</v>
      </c>
      <c r="E13" s="15" t="s">
        <v>57</v>
      </c>
      <c r="F13" s="17">
        <v>0</v>
      </c>
      <c r="G13" s="17">
        <v>0</v>
      </c>
      <c r="H13" s="17">
        <f>ROUND(D13*F13, 0)</f>
        <v>0</v>
      </c>
      <c r="I13" s="17">
        <f>ROUND(D13*G13, 0)</f>
        <v>0</v>
      </c>
    </row>
    <row r="14" spans="1:9" ht="38.25" x14ac:dyDescent="0.25">
      <c r="C14" s="16" t="s">
        <v>339</v>
      </c>
    </row>
    <row r="16" spans="1:9" ht="76.5" x14ac:dyDescent="0.25">
      <c r="A16" s="14">
        <v>7</v>
      </c>
      <c r="B16" s="15" t="s">
        <v>340</v>
      </c>
      <c r="C16" s="16" t="s">
        <v>341</v>
      </c>
      <c r="D16" s="17">
        <v>2</v>
      </c>
      <c r="E16" s="15" t="s">
        <v>57</v>
      </c>
      <c r="F16" s="17">
        <v>0</v>
      </c>
      <c r="G16" s="17">
        <v>0</v>
      </c>
      <c r="H16" s="17">
        <f>ROUND(D16*F16, 0)</f>
        <v>0</v>
      </c>
      <c r="I16" s="17">
        <f>ROUND(D16*G16, 0)</f>
        <v>0</v>
      </c>
    </row>
    <row r="17" spans="1:9" ht="38.25" x14ac:dyDescent="0.25">
      <c r="C17" s="16" t="s">
        <v>342</v>
      </c>
    </row>
    <row r="19" spans="1:9" s="18" customFormat="1" x14ac:dyDescent="0.25">
      <c r="A19" s="10"/>
      <c r="B19" s="11"/>
      <c r="C19" s="11" t="s">
        <v>58</v>
      </c>
      <c r="D19" s="12"/>
      <c r="E19" s="11"/>
      <c r="F19" s="12"/>
      <c r="G19" s="12"/>
      <c r="H19" s="12">
        <f>ROUND(SUM(H2:H18),0)</f>
        <v>0</v>
      </c>
      <c r="I19" s="12">
        <f>ROUND(SUM(I2:I18),0)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Fa- és műanyag 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3"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51" x14ac:dyDescent="0.25">
      <c r="A2" s="14">
        <v>1</v>
      </c>
      <c r="B2" s="15" t="s">
        <v>343</v>
      </c>
      <c r="C2" s="16" t="s">
        <v>344</v>
      </c>
      <c r="D2" s="17">
        <v>17</v>
      </c>
      <c r="E2" s="15" t="s">
        <v>345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51" x14ac:dyDescent="0.25">
      <c r="A4" s="14">
        <v>2</v>
      </c>
      <c r="B4" s="15" t="s">
        <v>346</v>
      </c>
      <c r="C4" s="16" t="s">
        <v>347</v>
      </c>
      <c r="D4" s="17">
        <v>1700</v>
      </c>
      <c r="E4" s="15" t="s">
        <v>61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51" x14ac:dyDescent="0.25">
      <c r="A6" s="14">
        <v>3</v>
      </c>
      <c r="B6" s="15" t="s">
        <v>348</v>
      </c>
      <c r="C6" s="16" t="s">
        <v>349</v>
      </c>
      <c r="D6" s="17">
        <v>1700</v>
      </c>
      <c r="E6" s="15" t="s">
        <v>61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8" spans="1:9" ht="38.25" x14ac:dyDescent="0.25">
      <c r="A8" s="14">
        <v>4</v>
      </c>
      <c r="B8" s="15" t="s">
        <v>350</v>
      </c>
      <c r="C8" s="16" t="s">
        <v>351</v>
      </c>
      <c r="D8" s="17">
        <v>600</v>
      </c>
      <c r="E8" s="15" t="s">
        <v>81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10" spans="1:9" ht="63.75" x14ac:dyDescent="0.25">
      <c r="A10" s="14">
        <v>5</v>
      </c>
      <c r="B10" s="15" t="s">
        <v>352</v>
      </c>
      <c r="C10" s="16" t="s">
        <v>353</v>
      </c>
      <c r="D10" s="17">
        <v>180</v>
      </c>
      <c r="E10" s="15" t="s">
        <v>61</v>
      </c>
      <c r="F10" s="17">
        <v>0</v>
      </c>
      <c r="G10" s="17">
        <v>0</v>
      </c>
      <c r="H10" s="17">
        <f>ROUND(D10*F10, 0)</f>
        <v>0</v>
      </c>
      <c r="I10" s="17">
        <f>ROUND(D10*G10, 0)</f>
        <v>0</v>
      </c>
    </row>
    <row r="12" spans="1:9" ht="76.5" x14ac:dyDescent="0.25">
      <c r="A12" s="14">
        <v>6</v>
      </c>
      <c r="B12" s="15" t="s">
        <v>354</v>
      </c>
      <c r="C12" s="16" t="s">
        <v>355</v>
      </c>
      <c r="D12" s="17">
        <v>1700</v>
      </c>
      <c r="E12" s="15" t="s">
        <v>61</v>
      </c>
      <c r="F12" s="17">
        <v>0</v>
      </c>
      <c r="G12" s="17">
        <v>0</v>
      </c>
      <c r="H12" s="17">
        <f>ROUND(D12*F12, 0)</f>
        <v>0</v>
      </c>
      <c r="I12" s="17">
        <f>ROUND(D12*G12, 0)</f>
        <v>0</v>
      </c>
    </row>
    <row r="14" spans="1:9" ht="76.5" x14ac:dyDescent="0.25">
      <c r="A14" s="14">
        <v>7</v>
      </c>
      <c r="B14" s="15" t="s">
        <v>356</v>
      </c>
      <c r="C14" s="16" t="s">
        <v>357</v>
      </c>
      <c r="D14" s="17">
        <v>280</v>
      </c>
      <c r="E14" s="15" t="s">
        <v>61</v>
      </c>
      <c r="F14" s="17">
        <v>0</v>
      </c>
      <c r="G14" s="17">
        <v>0</v>
      </c>
      <c r="H14" s="17">
        <f>ROUND(D14*F14, 0)</f>
        <v>0</v>
      </c>
      <c r="I14" s="17">
        <f>ROUND(D14*G14, 0)</f>
        <v>0</v>
      </c>
    </row>
    <row r="15" spans="1:9" x14ac:dyDescent="0.25">
      <c r="C15" s="16" t="s">
        <v>358</v>
      </c>
    </row>
    <row r="17" spans="1:9" ht="89.25" x14ac:dyDescent="0.25">
      <c r="A17" s="14">
        <v>8</v>
      </c>
      <c r="B17" s="15" t="s">
        <v>359</v>
      </c>
      <c r="C17" s="16" t="s">
        <v>360</v>
      </c>
      <c r="D17" s="17">
        <v>500</v>
      </c>
      <c r="E17" s="15" t="s">
        <v>61</v>
      </c>
      <c r="F17" s="17">
        <v>0</v>
      </c>
      <c r="G17" s="17">
        <v>0</v>
      </c>
      <c r="H17" s="17">
        <f>ROUND(D17*F17, 0)</f>
        <v>0</v>
      </c>
      <c r="I17" s="17">
        <f>ROUND(D17*G17, 0)</f>
        <v>0</v>
      </c>
    </row>
    <row r="18" spans="1:9" x14ac:dyDescent="0.25">
      <c r="C18" s="16" t="s">
        <v>361</v>
      </c>
    </row>
    <row r="20" spans="1:9" ht="51" x14ac:dyDescent="0.25">
      <c r="A20" s="14">
        <v>9</v>
      </c>
      <c r="B20" s="15" t="s">
        <v>362</v>
      </c>
      <c r="C20" s="16" t="s">
        <v>363</v>
      </c>
      <c r="D20" s="17">
        <v>1700</v>
      </c>
      <c r="E20" s="15" t="s">
        <v>61</v>
      </c>
      <c r="F20" s="17">
        <v>0</v>
      </c>
      <c r="G20" s="17">
        <v>0</v>
      </c>
      <c r="H20" s="17">
        <f>ROUND(D20*F20, 0)</f>
        <v>0</v>
      </c>
      <c r="I20" s="17">
        <f>ROUND(D20*G20, 0)</f>
        <v>0</v>
      </c>
    </row>
    <row r="22" spans="1:9" ht="63.75" x14ac:dyDescent="0.25">
      <c r="A22" s="14">
        <v>10</v>
      </c>
      <c r="B22" s="15" t="s">
        <v>364</v>
      </c>
      <c r="C22" s="16" t="s">
        <v>365</v>
      </c>
      <c r="D22" s="17">
        <v>1700</v>
      </c>
      <c r="E22" s="15" t="s">
        <v>61</v>
      </c>
      <c r="F22" s="17">
        <v>0</v>
      </c>
      <c r="G22" s="17">
        <v>0</v>
      </c>
      <c r="H22" s="17">
        <f>ROUND(D22*F22, 0)</f>
        <v>0</v>
      </c>
      <c r="I22" s="17">
        <f>ROUND(D22*G22, 0)</f>
        <v>0</v>
      </c>
    </row>
    <row r="24" spans="1:9" ht="63.75" x14ac:dyDescent="0.25">
      <c r="A24" s="14">
        <v>11</v>
      </c>
      <c r="B24" s="15" t="s">
        <v>366</v>
      </c>
      <c r="C24" s="16" t="s">
        <v>367</v>
      </c>
      <c r="D24" s="17">
        <v>200</v>
      </c>
      <c r="E24" s="15" t="s">
        <v>61</v>
      </c>
      <c r="F24" s="17">
        <v>0</v>
      </c>
      <c r="G24" s="17">
        <v>0</v>
      </c>
      <c r="H24" s="17">
        <f>ROUND(D24*F24, 0)</f>
        <v>0</v>
      </c>
      <c r="I24" s="17">
        <f>ROUND(D24*G24, 0)</f>
        <v>0</v>
      </c>
    </row>
    <row r="26" spans="1:9" s="18" customFormat="1" x14ac:dyDescent="0.25">
      <c r="A26" s="10"/>
      <c r="B26" s="11"/>
      <c r="C26" s="11" t="s">
        <v>58</v>
      </c>
      <c r="D26" s="12"/>
      <c r="E26" s="11"/>
      <c r="F26" s="12"/>
      <c r="G26" s="12"/>
      <c r="H26" s="12">
        <f>ROUND(SUM(H2:H25),0)</f>
        <v>0</v>
      </c>
      <c r="I26" s="12">
        <f>ROUND(SUM(I2:I25),0)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3"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76.5" x14ac:dyDescent="0.25">
      <c r="A2" s="14">
        <v>1</v>
      </c>
      <c r="B2" s="15" t="s">
        <v>368</v>
      </c>
      <c r="C2" s="16" t="s">
        <v>369</v>
      </c>
      <c r="D2" s="17">
        <v>240</v>
      </c>
      <c r="E2" s="15" t="s">
        <v>61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76.5" x14ac:dyDescent="0.25">
      <c r="A4" s="14">
        <v>2</v>
      </c>
      <c r="B4" s="15" t="s">
        <v>370</v>
      </c>
      <c r="C4" s="16" t="s">
        <v>371</v>
      </c>
      <c r="D4" s="17">
        <v>40</v>
      </c>
      <c r="E4" s="15" t="s">
        <v>61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89.25" x14ac:dyDescent="0.25">
      <c r="A6" s="14">
        <v>3</v>
      </c>
      <c r="B6" s="15" t="s">
        <v>372</v>
      </c>
      <c r="C6" s="16" t="s">
        <v>373</v>
      </c>
      <c r="D6" s="17">
        <v>240</v>
      </c>
      <c r="E6" s="15" t="s">
        <v>61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7" spans="1:9" ht="51" x14ac:dyDescent="0.25">
      <c r="C7" s="16" t="s">
        <v>374</v>
      </c>
    </row>
    <row r="9" spans="1:9" ht="76.5" x14ac:dyDescent="0.25">
      <c r="A9" s="14">
        <v>4</v>
      </c>
      <c r="B9" s="15" t="s">
        <v>375</v>
      </c>
      <c r="C9" s="16" t="s">
        <v>376</v>
      </c>
      <c r="D9" s="17">
        <v>40</v>
      </c>
      <c r="E9" s="15" t="s">
        <v>61</v>
      </c>
      <c r="F9" s="17">
        <v>0</v>
      </c>
      <c r="G9" s="17">
        <v>0</v>
      </c>
      <c r="H9" s="17">
        <f>ROUND(D9*F9, 0)</f>
        <v>0</v>
      </c>
      <c r="I9" s="17">
        <f>ROUND(D9*G9, 0)</f>
        <v>0</v>
      </c>
    </row>
    <row r="10" spans="1:9" ht="63.75" x14ac:dyDescent="0.25">
      <c r="C10" s="16" t="s">
        <v>377</v>
      </c>
    </row>
    <row r="12" spans="1:9" ht="76.5" x14ac:dyDescent="0.25">
      <c r="A12" s="14">
        <v>5</v>
      </c>
      <c r="B12" s="15" t="s">
        <v>378</v>
      </c>
      <c r="C12" s="16" t="s">
        <v>379</v>
      </c>
      <c r="D12" s="17">
        <v>40</v>
      </c>
      <c r="E12" s="15" t="s">
        <v>61</v>
      </c>
      <c r="F12" s="17">
        <v>0</v>
      </c>
      <c r="G12" s="17">
        <v>0</v>
      </c>
      <c r="H12" s="17">
        <f>ROUND(D12*F12, 0)</f>
        <v>0</v>
      </c>
      <c r="I12" s="17">
        <f>ROUND(D12*G12, 0)</f>
        <v>0</v>
      </c>
    </row>
    <row r="14" spans="1:9" ht="76.5" x14ac:dyDescent="0.25">
      <c r="A14" s="14">
        <v>6</v>
      </c>
      <c r="B14" s="15" t="s">
        <v>380</v>
      </c>
      <c r="C14" s="16" t="s">
        <v>381</v>
      </c>
      <c r="D14" s="17">
        <v>250</v>
      </c>
      <c r="E14" s="15" t="s">
        <v>61</v>
      </c>
      <c r="F14" s="17">
        <v>0</v>
      </c>
      <c r="G14" s="17">
        <v>0</v>
      </c>
      <c r="H14" s="17">
        <f>ROUND(D14*F14, 0)</f>
        <v>0</v>
      </c>
      <c r="I14" s="17">
        <f>ROUND(D14*G14, 0)</f>
        <v>0</v>
      </c>
    </row>
    <row r="16" spans="1:9" ht="63.75" x14ac:dyDescent="0.25">
      <c r="A16" s="14">
        <v>7</v>
      </c>
      <c r="B16" s="15" t="s">
        <v>382</v>
      </c>
      <c r="C16" s="16" t="s">
        <v>383</v>
      </c>
      <c r="D16" s="17">
        <v>380</v>
      </c>
      <c r="E16" s="15" t="s">
        <v>61</v>
      </c>
      <c r="F16" s="17">
        <v>0</v>
      </c>
      <c r="G16" s="17">
        <v>0</v>
      </c>
      <c r="H16" s="17">
        <f>ROUND(D16*F16, 0)</f>
        <v>0</v>
      </c>
      <c r="I16" s="17">
        <f>ROUND(D16*G16, 0)</f>
        <v>0</v>
      </c>
    </row>
    <row r="18" spans="1:9" ht="78" x14ac:dyDescent="0.25">
      <c r="A18" s="14">
        <v>8</v>
      </c>
      <c r="B18" s="15" t="s">
        <v>384</v>
      </c>
      <c r="C18" s="16" t="s">
        <v>385</v>
      </c>
      <c r="D18" s="17">
        <v>250</v>
      </c>
      <c r="E18" s="15" t="s">
        <v>61</v>
      </c>
      <c r="F18" s="17">
        <v>0</v>
      </c>
      <c r="G18" s="17">
        <v>0</v>
      </c>
      <c r="H18" s="17">
        <f>ROUND(D18*F18, 0)</f>
        <v>0</v>
      </c>
      <c r="I18" s="17">
        <f>ROUND(D18*G18, 0)</f>
        <v>0</v>
      </c>
    </row>
    <row r="20" spans="1:9" ht="51" x14ac:dyDescent="0.25">
      <c r="A20" s="14">
        <v>9</v>
      </c>
      <c r="B20" s="15" t="s">
        <v>386</v>
      </c>
      <c r="C20" s="16" t="s">
        <v>387</v>
      </c>
      <c r="D20" s="17">
        <v>330</v>
      </c>
      <c r="E20" s="15" t="s">
        <v>81</v>
      </c>
      <c r="F20" s="17">
        <v>0</v>
      </c>
      <c r="G20" s="17">
        <v>0</v>
      </c>
      <c r="H20" s="17">
        <f>ROUND(D20*F20, 0)</f>
        <v>0</v>
      </c>
      <c r="I20" s="17">
        <f>ROUND(D20*G20, 0)</f>
        <v>0</v>
      </c>
    </row>
    <row r="22" spans="1:9" ht="89.25" x14ac:dyDescent="0.25">
      <c r="A22" s="14">
        <v>10</v>
      </c>
      <c r="B22" s="15" t="s">
        <v>388</v>
      </c>
      <c r="C22" s="16" t="s">
        <v>389</v>
      </c>
      <c r="D22" s="17">
        <v>450</v>
      </c>
      <c r="E22" s="15" t="s">
        <v>61</v>
      </c>
      <c r="F22" s="17">
        <v>0</v>
      </c>
      <c r="G22" s="17">
        <v>0</v>
      </c>
      <c r="H22" s="17">
        <f>ROUND(D22*F22, 0)</f>
        <v>0</v>
      </c>
      <c r="I22" s="17">
        <f>ROUND(D22*G22, 0)</f>
        <v>0</v>
      </c>
    </row>
    <row r="24" spans="1:9" ht="51" x14ac:dyDescent="0.25">
      <c r="A24" s="14">
        <v>11</v>
      </c>
      <c r="B24" s="15" t="s">
        <v>390</v>
      </c>
      <c r="C24" s="16" t="s">
        <v>391</v>
      </c>
      <c r="D24" s="17">
        <v>80</v>
      </c>
      <c r="E24" s="15" t="s">
        <v>392</v>
      </c>
      <c r="F24" s="17">
        <v>0</v>
      </c>
      <c r="G24" s="17">
        <v>0</v>
      </c>
      <c r="H24" s="17">
        <f>ROUND(D24*F24, 0)</f>
        <v>0</v>
      </c>
      <c r="I24" s="17">
        <f>ROUND(D24*G24, 0)</f>
        <v>0</v>
      </c>
    </row>
    <row r="26" spans="1:9" s="18" customFormat="1" x14ac:dyDescent="0.25">
      <c r="A26" s="10"/>
      <c r="B26" s="11"/>
      <c r="C26" s="11" t="s">
        <v>58</v>
      </c>
      <c r="D26" s="12"/>
      <c r="E26" s="11"/>
      <c r="F26" s="12"/>
      <c r="G26" s="12"/>
      <c r="H26" s="12">
        <f>ROUND(SUM(H2:H25),0)</f>
        <v>0</v>
      </c>
      <c r="I26" s="12">
        <f>ROUND(SUM(I2:I25),0)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x14ac:dyDescent="0.25">
      <c r="A2" s="14">
        <v>1</v>
      </c>
      <c r="B2" s="15" t="s">
        <v>178</v>
      </c>
      <c r="C2" s="16" t="s">
        <v>393</v>
      </c>
      <c r="D2" s="17">
        <v>1</v>
      </c>
      <c r="E2" s="15" t="s">
        <v>57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3" spans="1:9" x14ac:dyDescent="0.25">
      <c r="C3" s="16"/>
    </row>
    <row r="4" spans="1:9" x14ac:dyDescent="0.25">
      <c r="A4" s="14">
        <v>2</v>
      </c>
      <c r="B4" s="15" t="s">
        <v>178</v>
      </c>
      <c r="C4" s="16" t="s">
        <v>394</v>
      </c>
      <c r="D4" s="17">
        <v>1</v>
      </c>
      <c r="E4" s="15" t="s">
        <v>57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s="18" customFormat="1" x14ac:dyDescent="0.25">
      <c r="A6" s="10"/>
      <c r="B6" s="11"/>
      <c r="C6" s="11" t="s">
        <v>58</v>
      </c>
      <c r="D6" s="12"/>
      <c r="E6" s="11"/>
      <c r="F6" s="12"/>
      <c r="G6" s="12"/>
      <c r="H6" s="12">
        <f>ROUND(SUM(H2:H5),0)</f>
        <v>0</v>
      </c>
      <c r="I6" s="12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Beépített berendezési tárgyak elhelyezése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25.5" x14ac:dyDescent="0.25">
      <c r="A2" s="14">
        <v>1</v>
      </c>
      <c r="B2" s="15" t="s">
        <v>395</v>
      </c>
      <c r="C2" s="16" t="s">
        <v>396</v>
      </c>
      <c r="D2" s="17">
        <v>1</v>
      </c>
      <c r="E2" s="15" t="s">
        <v>57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25.5" x14ac:dyDescent="0.25">
      <c r="A4" s="14">
        <v>2</v>
      </c>
      <c r="B4" s="15" t="s">
        <v>397</v>
      </c>
      <c r="C4" s="16" t="s">
        <v>398</v>
      </c>
      <c r="D4" s="17">
        <v>1</v>
      </c>
      <c r="E4" s="15" t="s">
        <v>57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s="18" customFormat="1" x14ac:dyDescent="0.25">
      <c r="A6" s="10"/>
      <c r="B6" s="11"/>
      <c r="C6" s="11" t="s">
        <v>58</v>
      </c>
      <c r="D6" s="12"/>
      <c r="E6" s="11"/>
      <c r="F6" s="12"/>
      <c r="G6" s="12"/>
      <c r="H6" s="12">
        <f>ROUND(SUM(H2:H5),0)</f>
        <v>0</v>
      </c>
      <c r="I6" s="12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Elektromosenergia-ellátás, villanyszerelés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A32" sqref="A32"/>
    </sheetView>
  </sheetViews>
  <sheetFormatPr defaultRowHeight="15.75" x14ac:dyDescent="0.25"/>
  <cols>
    <col min="1" max="1" width="36.42578125" style="9" customWidth="1"/>
    <col min="2" max="3" width="20.7109375" style="9" customWidth="1"/>
    <col min="4" max="256" width="9.140625" style="9"/>
    <col min="257" max="257" width="36.42578125" style="9" customWidth="1"/>
    <col min="258" max="259" width="20.7109375" style="9" customWidth="1"/>
    <col min="260" max="512" width="9.140625" style="9"/>
    <col min="513" max="513" width="36.42578125" style="9" customWidth="1"/>
    <col min="514" max="515" width="20.7109375" style="9" customWidth="1"/>
    <col min="516" max="768" width="9.140625" style="9"/>
    <col min="769" max="769" width="36.42578125" style="9" customWidth="1"/>
    <col min="770" max="771" width="20.7109375" style="9" customWidth="1"/>
    <col min="772" max="1024" width="9.140625" style="9"/>
    <col min="1025" max="1025" width="36.42578125" style="9" customWidth="1"/>
    <col min="1026" max="1027" width="20.7109375" style="9" customWidth="1"/>
    <col min="1028" max="1280" width="9.140625" style="9"/>
    <col min="1281" max="1281" width="36.42578125" style="9" customWidth="1"/>
    <col min="1282" max="1283" width="20.7109375" style="9" customWidth="1"/>
    <col min="1284" max="1536" width="9.140625" style="9"/>
    <col min="1537" max="1537" width="36.42578125" style="9" customWidth="1"/>
    <col min="1538" max="1539" width="20.7109375" style="9" customWidth="1"/>
    <col min="1540" max="1792" width="9.140625" style="9"/>
    <col min="1793" max="1793" width="36.42578125" style="9" customWidth="1"/>
    <col min="1794" max="1795" width="20.7109375" style="9" customWidth="1"/>
    <col min="1796" max="2048" width="9.140625" style="9"/>
    <col min="2049" max="2049" width="36.42578125" style="9" customWidth="1"/>
    <col min="2050" max="2051" width="20.7109375" style="9" customWidth="1"/>
    <col min="2052" max="2304" width="9.140625" style="9"/>
    <col min="2305" max="2305" width="36.42578125" style="9" customWidth="1"/>
    <col min="2306" max="2307" width="20.7109375" style="9" customWidth="1"/>
    <col min="2308" max="2560" width="9.140625" style="9"/>
    <col min="2561" max="2561" width="36.42578125" style="9" customWidth="1"/>
    <col min="2562" max="2563" width="20.7109375" style="9" customWidth="1"/>
    <col min="2564" max="2816" width="9.140625" style="9"/>
    <col min="2817" max="2817" width="36.42578125" style="9" customWidth="1"/>
    <col min="2818" max="2819" width="20.7109375" style="9" customWidth="1"/>
    <col min="2820" max="3072" width="9.140625" style="9"/>
    <col min="3073" max="3073" width="36.42578125" style="9" customWidth="1"/>
    <col min="3074" max="3075" width="20.7109375" style="9" customWidth="1"/>
    <col min="3076" max="3328" width="9.140625" style="9"/>
    <col min="3329" max="3329" width="36.42578125" style="9" customWidth="1"/>
    <col min="3330" max="3331" width="20.7109375" style="9" customWidth="1"/>
    <col min="3332" max="3584" width="9.140625" style="9"/>
    <col min="3585" max="3585" width="36.42578125" style="9" customWidth="1"/>
    <col min="3586" max="3587" width="20.7109375" style="9" customWidth="1"/>
    <col min="3588" max="3840" width="9.140625" style="9"/>
    <col min="3841" max="3841" width="36.42578125" style="9" customWidth="1"/>
    <col min="3842" max="3843" width="20.7109375" style="9" customWidth="1"/>
    <col min="3844" max="4096" width="9.140625" style="9"/>
    <col min="4097" max="4097" width="36.42578125" style="9" customWidth="1"/>
    <col min="4098" max="4099" width="20.7109375" style="9" customWidth="1"/>
    <col min="4100" max="4352" width="9.140625" style="9"/>
    <col min="4353" max="4353" width="36.42578125" style="9" customWidth="1"/>
    <col min="4354" max="4355" width="20.7109375" style="9" customWidth="1"/>
    <col min="4356" max="4608" width="9.140625" style="9"/>
    <col min="4609" max="4609" width="36.42578125" style="9" customWidth="1"/>
    <col min="4610" max="4611" width="20.7109375" style="9" customWidth="1"/>
    <col min="4612" max="4864" width="9.140625" style="9"/>
    <col min="4865" max="4865" width="36.42578125" style="9" customWidth="1"/>
    <col min="4866" max="4867" width="20.7109375" style="9" customWidth="1"/>
    <col min="4868" max="5120" width="9.140625" style="9"/>
    <col min="5121" max="5121" width="36.42578125" style="9" customWidth="1"/>
    <col min="5122" max="5123" width="20.7109375" style="9" customWidth="1"/>
    <col min="5124" max="5376" width="9.140625" style="9"/>
    <col min="5377" max="5377" width="36.42578125" style="9" customWidth="1"/>
    <col min="5378" max="5379" width="20.7109375" style="9" customWidth="1"/>
    <col min="5380" max="5632" width="9.140625" style="9"/>
    <col min="5633" max="5633" width="36.42578125" style="9" customWidth="1"/>
    <col min="5634" max="5635" width="20.7109375" style="9" customWidth="1"/>
    <col min="5636" max="5888" width="9.140625" style="9"/>
    <col min="5889" max="5889" width="36.42578125" style="9" customWidth="1"/>
    <col min="5890" max="5891" width="20.7109375" style="9" customWidth="1"/>
    <col min="5892" max="6144" width="9.140625" style="9"/>
    <col min="6145" max="6145" width="36.42578125" style="9" customWidth="1"/>
    <col min="6146" max="6147" width="20.7109375" style="9" customWidth="1"/>
    <col min="6148" max="6400" width="9.140625" style="9"/>
    <col min="6401" max="6401" width="36.42578125" style="9" customWidth="1"/>
    <col min="6402" max="6403" width="20.7109375" style="9" customWidth="1"/>
    <col min="6404" max="6656" width="9.140625" style="9"/>
    <col min="6657" max="6657" width="36.42578125" style="9" customWidth="1"/>
    <col min="6658" max="6659" width="20.7109375" style="9" customWidth="1"/>
    <col min="6660" max="6912" width="9.140625" style="9"/>
    <col min="6913" max="6913" width="36.42578125" style="9" customWidth="1"/>
    <col min="6914" max="6915" width="20.7109375" style="9" customWidth="1"/>
    <col min="6916" max="7168" width="9.140625" style="9"/>
    <col min="7169" max="7169" width="36.42578125" style="9" customWidth="1"/>
    <col min="7170" max="7171" width="20.7109375" style="9" customWidth="1"/>
    <col min="7172" max="7424" width="9.140625" style="9"/>
    <col min="7425" max="7425" width="36.42578125" style="9" customWidth="1"/>
    <col min="7426" max="7427" width="20.7109375" style="9" customWidth="1"/>
    <col min="7428" max="7680" width="9.140625" style="9"/>
    <col min="7681" max="7681" width="36.42578125" style="9" customWidth="1"/>
    <col min="7682" max="7683" width="20.7109375" style="9" customWidth="1"/>
    <col min="7684" max="7936" width="9.140625" style="9"/>
    <col min="7937" max="7937" width="36.42578125" style="9" customWidth="1"/>
    <col min="7938" max="7939" width="20.7109375" style="9" customWidth="1"/>
    <col min="7940" max="8192" width="9.140625" style="9"/>
    <col min="8193" max="8193" width="36.42578125" style="9" customWidth="1"/>
    <col min="8194" max="8195" width="20.7109375" style="9" customWidth="1"/>
    <col min="8196" max="8448" width="9.140625" style="9"/>
    <col min="8449" max="8449" width="36.42578125" style="9" customWidth="1"/>
    <col min="8450" max="8451" width="20.7109375" style="9" customWidth="1"/>
    <col min="8452" max="8704" width="9.140625" style="9"/>
    <col min="8705" max="8705" width="36.42578125" style="9" customWidth="1"/>
    <col min="8706" max="8707" width="20.7109375" style="9" customWidth="1"/>
    <col min="8708" max="8960" width="9.140625" style="9"/>
    <col min="8961" max="8961" width="36.42578125" style="9" customWidth="1"/>
    <col min="8962" max="8963" width="20.7109375" style="9" customWidth="1"/>
    <col min="8964" max="9216" width="9.140625" style="9"/>
    <col min="9217" max="9217" width="36.42578125" style="9" customWidth="1"/>
    <col min="9218" max="9219" width="20.7109375" style="9" customWidth="1"/>
    <col min="9220" max="9472" width="9.140625" style="9"/>
    <col min="9473" max="9473" width="36.42578125" style="9" customWidth="1"/>
    <col min="9474" max="9475" width="20.7109375" style="9" customWidth="1"/>
    <col min="9476" max="9728" width="9.140625" style="9"/>
    <col min="9729" max="9729" width="36.42578125" style="9" customWidth="1"/>
    <col min="9730" max="9731" width="20.7109375" style="9" customWidth="1"/>
    <col min="9732" max="9984" width="9.140625" style="9"/>
    <col min="9985" max="9985" width="36.42578125" style="9" customWidth="1"/>
    <col min="9986" max="9987" width="20.7109375" style="9" customWidth="1"/>
    <col min="9988" max="10240" width="9.140625" style="9"/>
    <col min="10241" max="10241" width="36.42578125" style="9" customWidth="1"/>
    <col min="10242" max="10243" width="20.7109375" style="9" customWidth="1"/>
    <col min="10244" max="10496" width="9.140625" style="9"/>
    <col min="10497" max="10497" width="36.42578125" style="9" customWidth="1"/>
    <col min="10498" max="10499" width="20.7109375" style="9" customWidth="1"/>
    <col min="10500" max="10752" width="9.140625" style="9"/>
    <col min="10753" max="10753" width="36.42578125" style="9" customWidth="1"/>
    <col min="10754" max="10755" width="20.7109375" style="9" customWidth="1"/>
    <col min="10756" max="11008" width="9.140625" style="9"/>
    <col min="11009" max="11009" width="36.42578125" style="9" customWidth="1"/>
    <col min="11010" max="11011" width="20.7109375" style="9" customWidth="1"/>
    <col min="11012" max="11264" width="9.140625" style="9"/>
    <col min="11265" max="11265" width="36.42578125" style="9" customWidth="1"/>
    <col min="11266" max="11267" width="20.7109375" style="9" customWidth="1"/>
    <col min="11268" max="11520" width="9.140625" style="9"/>
    <col min="11521" max="11521" width="36.42578125" style="9" customWidth="1"/>
    <col min="11522" max="11523" width="20.7109375" style="9" customWidth="1"/>
    <col min="11524" max="11776" width="9.140625" style="9"/>
    <col min="11777" max="11777" width="36.42578125" style="9" customWidth="1"/>
    <col min="11778" max="11779" width="20.7109375" style="9" customWidth="1"/>
    <col min="11780" max="12032" width="9.140625" style="9"/>
    <col min="12033" max="12033" width="36.42578125" style="9" customWidth="1"/>
    <col min="12034" max="12035" width="20.7109375" style="9" customWidth="1"/>
    <col min="12036" max="12288" width="9.140625" style="9"/>
    <col min="12289" max="12289" width="36.42578125" style="9" customWidth="1"/>
    <col min="12290" max="12291" width="20.7109375" style="9" customWidth="1"/>
    <col min="12292" max="12544" width="9.140625" style="9"/>
    <col min="12545" max="12545" width="36.42578125" style="9" customWidth="1"/>
    <col min="12546" max="12547" width="20.7109375" style="9" customWidth="1"/>
    <col min="12548" max="12800" width="9.140625" style="9"/>
    <col min="12801" max="12801" width="36.42578125" style="9" customWidth="1"/>
    <col min="12802" max="12803" width="20.7109375" style="9" customWidth="1"/>
    <col min="12804" max="13056" width="9.140625" style="9"/>
    <col min="13057" max="13057" width="36.42578125" style="9" customWidth="1"/>
    <col min="13058" max="13059" width="20.7109375" style="9" customWidth="1"/>
    <col min="13060" max="13312" width="9.140625" style="9"/>
    <col min="13313" max="13313" width="36.42578125" style="9" customWidth="1"/>
    <col min="13314" max="13315" width="20.7109375" style="9" customWidth="1"/>
    <col min="13316" max="13568" width="9.140625" style="9"/>
    <col min="13569" max="13569" width="36.42578125" style="9" customWidth="1"/>
    <col min="13570" max="13571" width="20.7109375" style="9" customWidth="1"/>
    <col min="13572" max="13824" width="9.140625" style="9"/>
    <col min="13825" max="13825" width="36.42578125" style="9" customWidth="1"/>
    <col min="13826" max="13827" width="20.7109375" style="9" customWidth="1"/>
    <col min="13828" max="14080" width="9.140625" style="9"/>
    <col min="14081" max="14081" width="36.42578125" style="9" customWidth="1"/>
    <col min="14082" max="14083" width="20.7109375" style="9" customWidth="1"/>
    <col min="14084" max="14336" width="9.140625" style="9"/>
    <col min="14337" max="14337" width="36.42578125" style="9" customWidth="1"/>
    <col min="14338" max="14339" width="20.7109375" style="9" customWidth="1"/>
    <col min="14340" max="14592" width="9.140625" style="9"/>
    <col min="14593" max="14593" width="36.42578125" style="9" customWidth="1"/>
    <col min="14594" max="14595" width="20.7109375" style="9" customWidth="1"/>
    <col min="14596" max="14848" width="9.140625" style="9"/>
    <col min="14849" max="14849" width="36.42578125" style="9" customWidth="1"/>
    <col min="14850" max="14851" width="20.7109375" style="9" customWidth="1"/>
    <col min="14852" max="15104" width="9.140625" style="9"/>
    <col min="15105" max="15105" width="36.42578125" style="9" customWidth="1"/>
    <col min="15106" max="15107" width="20.7109375" style="9" customWidth="1"/>
    <col min="15108" max="15360" width="9.140625" style="9"/>
    <col min="15361" max="15361" width="36.42578125" style="9" customWidth="1"/>
    <col min="15362" max="15363" width="20.7109375" style="9" customWidth="1"/>
    <col min="15364" max="15616" width="9.140625" style="9"/>
    <col min="15617" max="15617" width="36.42578125" style="9" customWidth="1"/>
    <col min="15618" max="15619" width="20.7109375" style="9" customWidth="1"/>
    <col min="15620" max="15872" width="9.140625" style="9"/>
    <col min="15873" max="15873" width="36.42578125" style="9" customWidth="1"/>
    <col min="15874" max="15875" width="20.7109375" style="9" customWidth="1"/>
    <col min="15876" max="16128" width="9.140625" style="9"/>
    <col min="16129" max="16129" width="36.42578125" style="9" customWidth="1"/>
    <col min="16130" max="16131" width="20.7109375" style="9" customWidth="1"/>
    <col min="16132" max="16384" width="9.140625" style="9"/>
  </cols>
  <sheetData>
    <row r="1" spans="1:3" s="7" customFormat="1" x14ac:dyDescent="0.25">
      <c r="A1" s="7" t="s">
        <v>22</v>
      </c>
      <c r="B1" s="8" t="s">
        <v>23</v>
      </c>
      <c r="C1" s="8" t="s">
        <v>24</v>
      </c>
    </row>
    <row r="2" spans="1:3" x14ac:dyDescent="0.25">
      <c r="A2" s="9" t="s">
        <v>25</v>
      </c>
      <c r="B2" s="9">
        <f>Tervezés!H4</f>
        <v>0</v>
      </c>
      <c r="C2" s="9">
        <f>Tervezés!I4</f>
        <v>0</v>
      </c>
    </row>
    <row r="3" spans="1:3" x14ac:dyDescent="0.25">
      <c r="A3" s="9" t="s">
        <v>26</v>
      </c>
      <c r="B3" s="9">
        <f>'Zsaluzás és állványozás'!H27</f>
        <v>0</v>
      </c>
      <c r="C3" s="9">
        <f>'Zsaluzás és állványozás'!I27</f>
        <v>0</v>
      </c>
    </row>
    <row r="4" spans="1:3" x14ac:dyDescent="0.25">
      <c r="A4" s="9" t="s">
        <v>27</v>
      </c>
      <c r="B4" s="9">
        <f>'Irtás, föld- és sziklamunka'!H16</f>
        <v>0</v>
      </c>
      <c r="C4" s="9">
        <f>'Irtás, föld- és sziklamunka'!I16</f>
        <v>0</v>
      </c>
    </row>
    <row r="5" spans="1:3" x14ac:dyDescent="0.25">
      <c r="A5" s="9" t="s">
        <v>28</v>
      </c>
      <c r="B5" s="9">
        <f>Síkalapozás!H4</f>
        <v>0</v>
      </c>
      <c r="C5" s="9">
        <f>Síkalapozás!I4</f>
        <v>0</v>
      </c>
    </row>
    <row r="6" spans="1:3" x14ac:dyDescent="0.25">
      <c r="A6" s="9" t="s">
        <v>29</v>
      </c>
      <c r="B6" s="9">
        <f>'Helyszíni beton és vasbeton mun'!H28</f>
        <v>0</v>
      </c>
      <c r="C6" s="9">
        <f>'Helyszíni beton és vasbeton mun'!I28</f>
        <v>0</v>
      </c>
    </row>
    <row r="7" spans="1:3" x14ac:dyDescent="0.25">
      <c r="A7" s="9" t="s">
        <v>30</v>
      </c>
      <c r="B7" s="9">
        <f>'Falazás és egyéb kőművesmunka'!H20</f>
        <v>0</v>
      </c>
      <c r="C7" s="9">
        <f>'Falazás és egyéb kőművesmunka'!I20</f>
        <v>0</v>
      </c>
    </row>
    <row r="8" spans="1:3" x14ac:dyDescent="0.25">
      <c r="A8" s="9" t="s">
        <v>31</v>
      </c>
      <c r="B8" s="9">
        <f>Ácsmunka!H33</f>
        <v>0</v>
      </c>
      <c r="C8" s="9">
        <f>Ácsmunka!I33</f>
        <v>0</v>
      </c>
    </row>
    <row r="9" spans="1:3" x14ac:dyDescent="0.25">
      <c r="A9" s="9" t="s">
        <v>32</v>
      </c>
      <c r="B9" s="9">
        <f>'Vakolás és rabicolás'!H35</f>
        <v>0</v>
      </c>
      <c r="C9" s="9">
        <f>'Vakolás és rabicolás'!I35</f>
        <v>0</v>
      </c>
    </row>
    <row r="10" spans="1:3" x14ac:dyDescent="0.25">
      <c r="A10" s="9" t="s">
        <v>33</v>
      </c>
      <c r="B10" s="9">
        <f>'Égéstermék-elvezető rendszerek'!H10</f>
        <v>0</v>
      </c>
      <c r="C10" s="9">
        <f>'Égéstermék-elvezető rendszerek'!I10</f>
        <v>0</v>
      </c>
    </row>
    <row r="11" spans="1:3" x14ac:dyDescent="0.25">
      <c r="A11" s="9" t="s">
        <v>34</v>
      </c>
      <c r="B11" s="9">
        <f>Szárazépítés!H10</f>
        <v>0</v>
      </c>
      <c r="C11" s="9">
        <f>Szárazépítés!I10</f>
        <v>0</v>
      </c>
    </row>
    <row r="12" spans="1:3" ht="31.5" x14ac:dyDescent="0.25">
      <c r="A12" s="9" t="s">
        <v>35</v>
      </c>
      <c r="B12" s="9">
        <f>'Aljzatkészítés, hideg- és meleg'!H51</f>
        <v>0</v>
      </c>
      <c r="C12" s="9">
        <f>'Aljzatkészítés, hideg- és meleg'!I51</f>
        <v>0</v>
      </c>
    </row>
    <row r="13" spans="1:3" x14ac:dyDescent="0.25">
      <c r="A13" s="9" t="s">
        <v>36</v>
      </c>
      <c r="B13" s="9">
        <f>Bádogozás!H50</f>
        <v>0</v>
      </c>
      <c r="C13" s="9">
        <f>Bádogozás!I50</f>
        <v>0</v>
      </c>
    </row>
    <row r="14" spans="1:3" x14ac:dyDescent="0.25">
      <c r="A14" s="9" t="s">
        <v>37</v>
      </c>
      <c r="B14" s="9">
        <f>'Fa- és műanyag szerkezet elhely'!H19</f>
        <v>0</v>
      </c>
      <c r="C14" s="9">
        <f>'Fa- és műanyag szerkezet elhely'!I19</f>
        <v>0</v>
      </c>
    </row>
    <row r="15" spans="1:3" x14ac:dyDescent="0.25">
      <c r="A15" s="9" t="s">
        <v>38</v>
      </c>
      <c r="B15" s="9">
        <f>Felületképzés!H26</f>
        <v>0</v>
      </c>
      <c r="C15" s="9">
        <f>Felületképzés!I26</f>
        <v>0</v>
      </c>
    </row>
    <row r="16" spans="1:3" x14ac:dyDescent="0.25">
      <c r="A16" s="9" t="s">
        <v>39</v>
      </c>
      <c r="B16" s="9">
        <f>Szigetelés!H26</f>
        <v>0</v>
      </c>
      <c r="C16" s="9">
        <f>Szigetelés!I26</f>
        <v>0</v>
      </c>
    </row>
    <row r="17" spans="1:3" ht="31.5" x14ac:dyDescent="0.25">
      <c r="A17" s="9" t="s">
        <v>40</v>
      </c>
      <c r="B17" s="9">
        <f>'Beépített berendezési tárgyak e'!H6</f>
        <v>0</v>
      </c>
      <c r="C17" s="9">
        <f>'Beépített berendezési tárgyak e'!I6</f>
        <v>0</v>
      </c>
    </row>
    <row r="18" spans="1:3" ht="31.5" x14ac:dyDescent="0.25">
      <c r="A18" s="9" t="s">
        <v>41</v>
      </c>
      <c r="B18" s="9">
        <f>'Elektromosenergia-ellátás, vill'!H6</f>
        <v>0</v>
      </c>
      <c r="C18" s="9">
        <f>'Elektromosenergia-ellátás, vill'!I6</f>
        <v>0</v>
      </c>
    </row>
    <row r="19" spans="1:3" ht="31.5" x14ac:dyDescent="0.25">
      <c r="A19" s="9" t="s">
        <v>42</v>
      </c>
      <c r="B19" s="9">
        <f>'Megújuló energiahasznosító bere'!H4</f>
        <v>0</v>
      </c>
      <c r="C19" s="9">
        <f>'Megújuló energiahasznosító bere'!I4</f>
        <v>0</v>
      </c>
    </row>
    <row r="20" spans="1:3" ht="31.5" x14ac:dyDescent="0.25">
      <c r="A20" s="9" t="s">
        <v>43</v>
      </c>
      <c r="B20" s="9">
        <f>'Épületgépészeti szerelvények és'!H4</f>
        <v>0</v>
      </c>
      <c r="C20" s="9">
        <f>'Épületgépészeti szerelvények és'!I4</f>
        <v>0</v>
      </c>
    </row>
    <row r="21" spans="1:3" ht="31.5" x14ac:dyDescent="0.25">
      <c r="A21" s="9" t="s">
        <v>44</v>
      </c>
      <c r="B21" s="9">
        <f>'Beépített szállító- és emelőber'!H4</f>
        <v>0</v>
      </c>
      <c r="C21" s="9">
        <f>'Beépített szállító- és emelőber'!I4</f>
        <v>0</v>
      </c>
    </row>
    <row r="22" spans="1:3" s="7" customFormat="1" x14ac:dyDescent="0.25">
      <c r="A22" s="7" t="s">
        <v>45</v>
      </c>
      <c r="B22" s="7">
        <f>ROUND(SUM(B2:B21),0)</f>
        <v>0</v>
      </c>
      <c r="C22" s="7">
        <f>ROUND(SUM(C2:C21), 0)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25.5" x14ac:dyDescent="0.25">
      <c r="A2" s="14">
        <v>1</v>
      </c>
      <c r="B2" s="15" t="s">
        <v>399</v>
      </c>
      <c r="C2" s="16" t="s">
        <v>400</v>
      </c>
      <c r="D2" s="17">
        <v>1</v>
      </c>
      <c r="E2" s="15" t="s">
        <v>57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s="18" customFormat="1" x14ac:dyDescent="0.25">
      <c r="A4" s="10"/>
      <c r="B4" s="11"/>
      <c r="C4" s="11" t="s">
        <v>58</v>
      </c>
      <c r="D4" s="12"/>
      <c r="E4" s="11"/>
      <c r="F4" s="12"/>
      <c r="G4" s="12"/>
      <c r="H4" s="12">
        <f>ROUND(SUM(H2:H3),0)</f>
        <v>0</v>
      </c>
      <c r="I4" s="12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Megújuló energiahasznosító berendezések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C19" sqref="C19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38.25" x14ac:dyDescent="0.25">
      <c r="A2" s="14">
        <v>1</v>
      </c>
      <c r="B2" s="15" t="s">
        <v>401</v>
      </c>
      <c r="C2" s="16" t="s">
        <v>402</v>
      </c>
      <c r="D2" s="17">
        <v>1</v>
      </c>
      <c r="E2" s="15" t="s">
        <v>57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s="18" customFormat="1" x14ac:dyDescent="0.25">
      <c r="A4" s="10"/>
      <c r="B4" s="11"/>
      <c r="C4" s="11" t="s">
        <v>58</v>
      </c>
      <c r="D4" s="12"/>
      <c r="E4" s="11"/>
      <c r="F4" s="12"/>
      <c r="G4" s="12"/>
      <c r="H4" s="12">
        <f>ROUND(SUM(H2:H3),0)</f>
        <v>0</v>
      </c>
      <c r="I4" s="12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Épületgépészeti szerelvények és berendezések szerelése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25.5" x14ac:dyDescent="0.25">
      <c r="A2" s="14">
        <v>1</v>
      </c>
      <c r="B2" s="15" t="s">
        <v>403</v>
      </c>
      <c r="C2" s="16" t="s">
        <v>404</v>
      </c>
      <c r="D2" s="17">
        <v>1</v>
      </c>
      <c r="E2" s="15" t="s">
        <v>57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s="18" customFormat="1" x14ac:dyDescent="0.25">
      <c r="A4" s="10"/>
      <c r="B4" s="11"/>
      <c r="C4" s="11" t="s">
        <v>58</v>
      </c>
      <c r="D4" s="12"/>
      <c r="E4" s="11"/>
      <c r="F4" s="12"/>
      <c r="G4" s="12"/>
      <c r="H4" s="12">
        <f>ROUND(SUM(H2:H3),0)</f>
        <v>0</v>
      </c>
      <c r="I4" s="12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Beépített szállító- és emelőberendezések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x14ac:dyDescent="0.25">
      <c r="A2" s="14">
        <v>1</v>
      </c>
      <c r="B2" s="15" t="s">
        <v>55</v>
      </c>
      <c r="C2" s="16" t="s">
        <v>56</v>
      </c>
      <c r="D2" s="17">
        <v>1</v>
      </c>
      <c r="E2" s="15" t="s">
        <v>57</v>
      </c>
      <c r="F2" s="17">
        <v>0</v>
      </c>
      <c r="G2" s="17">
        <v>0</v>
      </c>
      <c r="H2" s="17">
        <f>ROUND(D2*F2, 0)</f>
        <v>0</v>
      </c>
      <c r="I2" s="17">
        <v>0</v>
      </c>
    </row>
    <row r="4" spans="1:9" s="18" customFormat="1" x14ac:dyDescent="0.25">
      <c r="A4" s="10"/>
      <c r="B4" s="11"/>
      <c r="C4" s="11" t="s">
        <v>58</v>
      </c>
      <c r="D4" s="12"/>
      <c r="E4" s="11"/>
      <c r="F4" s="12"/>
      <c r="G4" s="12"/>
      <c r="H4" s="12">
        <f>ROUND(SUM(H2:H3),0)</f>
        <v>0</v>
      </c>
      <c r="I4" s="12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6"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38.25" x14ac:dyDescent="0.25">
      <c r="A2" s="14">
        <v>1</v>
      </c>
      <c r="B2" s="15" t="s">
        <v>59</v>
      </c>
      <c r="C2" s="16" t="s">
        <v>60</v>
      </c>
      <c r="D2" s="17">
        <v>17.399999999999999</v>
      </c>
      <c r="E2" s="15" t="s">
        <v>61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25.5" x14ac:dyDescent="0.25">
      <c r="A4" s="14">
        <v>2</v>
      </c>
      <c r="B4" s="15" t="s">
        <v>62</v>
      </c>
      <c r="C4" s="16" t="s">
        <v>63</v>
      </c>
      <c r="D4" s="17">
        <v>1.8</v>
      </c>
      <c r="E4" s="15" t="s">
        <v>61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79.5" x14ac:dyDescent="0.25">
      <c r="A6" s="14">
        <v>3</v>
      </c>
      <c r="B6" s="15" t="s">
        <v>64</v>
      </c>
      <c r="C6" s="16" t="s">
        <v>65</v>
      </c>
      <c r="D6" s="17">
        <v>680</v>
      </c>
      <c r="E6" s="15" t="s">
        <v>61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7" spans="1:9" ht="51" x14ac:dyDescent="0.25">
      <c r="C7" s="16" t="s">
        <v>66</v>
      </c>
    </row>
    <row r="9" spans="1:9" ht="38.25" x14ac:dyDescent="0.25">
      <c r="A9" s="14">
        <v>4</v>
      </c>
      <c r="B9" s="15" t="s">
        <v>67</v>
      </c>
      <c r="C9" s="16" t="s">
        <v>68</v>
      </c>
      <c r="D9" s="17">
        <v>41.2</v>
      </c>
      <c r="E9" s="15" t="s">
        <v>61</v>
      </c>
      <c r="F9" s="17">
        <v>0</v>
      </c>
      <c r="G9" s="17">
        <v>0</v>
      </c>
      <c r="H9" s="17">
        <f>ROUND(D9*F9, 0)</f>
        <v>0</v>
      </c>
      <c r="I9" s="17">
        <f>ROUND(D9*G9, 0)</f>
        <v>0</v>
      </c>
    </row>
    <row r="11" spans="1:9" ht="25.5" x14ac:dyDescent="0.25">
      <c r="A11" s="14">
        <v>5</v>
      </c>
      <c r="B11" s="15" t="s">
        <v>69</v>
      </c>
      <c r="C11" s="16" t="s">
        <v>70</v>
      </c>
      <c r="D11" s="17">
        <v>41.2</v>
      </c>
      <c r="E11" s="15" t="s">
        <v>61</v>
      </c>
      <c r="F11" s="17">
        <v>0</v>
      </c>
      <c r="G11" s="17">
        <v>0</v>
      </c>
      <c r="H11" s="17">
        <f>ROUND(D11*F11, 0)</f>
        <v>0</v>
      </c>
      <c r="I11" s="17">
        <f>ROUND(D11*G11, 0)</f>
        <v>0</v>
      </c>
    </row>
    <row r="13" spans="1:9" ht="25.5" x14ac:dyDescent="0.25">
      <c r="A13" s="14">
        <v>6</v>
      </c>
      <c r="B13" s="15" t="s">
        <v>71</v>
      </c>
      <c r="C13" s="16" t="s">
        <v>72</v>
      </c>
      <c r="D13" s="17">
        <v>41.2</v>
      </c>
      <c r="E13" s="15" t="s">
        <v>61</v>
      </c>
      <c r="F13" s="17">
        <v>0</v>
      </c>
      <c r="G13" s="17">
        <v>0</v>
      </c>
      <c r="H13" s="17">
        <f>ROUND(D13*F13, 0)</f>
        <v>0</v>
      </c>
      <c r="I13" s="17">
        <f>ROUND(D13*G13, 0)</f>
        <v>0</v>
      </c>
    </row>
    <row r="15" spans="1:9" ht="25.5" x14ac:dyDescent="0.25">
      <c r="A15" s="14">
        <v>7</v>
      </c>
      <c r="B15" s="15" t="s">
        <v>73</v>
      </c>
      <c r="C15" s="16" t="s">
        <v>74</v>
      </c>
      <c r="D15" s="17">
        <v>60</v>
      </c>
      <c r="E15" s="15" t="s">
        <v>61</v>
      </c>
      <c r="F15" s="17">
        <v>0</v>
      </c>
      <c r="G15" s="17">
        <v>0</v>
      </c>
      <c r="H15" s="17">
        <f>ROUND(D15*F15, 0)</f>
        <v>0</v>
      </c>
      <c r="I15" s="17">
        <f>ROUND(D15*G15, 0)</f>
        <v>0</v>
      </c>
    </row>
    <row r="17" spans="1:9" ht="79.5" x14ac:dyDescent="0.25">
      <c r="A17" s="14">
        <v>8</v>
      </c>
      <c r="B17" s="15" t="s">
        <v>75</v>
      </c>
      <c r="C17" s="16" t="s">
        <v>76</v>
      </c>
      <c r="D17" s="17">
        <v>6</v>
      </c>
      <c r="E17" s="15" t="s">
        <v>57</v>
      </c>
      <c r="F17" s="17">
        <v>0</v>
      </c>
      <c r="G17" s="17">
        <v>0</v>
      </c>
      <c r="H17" s="17">
        <f>ROUND(D17*F17, 0)</f>
        <v>0</v>
      </c>
      <c r="I17" s="17">
        <f>ROUND(D17*G17, 0)</f>
        <v>0</v>
      </c>
    </row>
    <row r="19" spans="1:9" ht="79.5" x14ac:dyDescent="0.25">
      <c r="A19" s="14">
        <v>9</v>
      </c>
      <c r="B19" s="15" t="s">
        <v>77</v>
      </c>
      <c r="C19" s="16" t="s">
        <v>78</v>
      </c>
      <c r="D19" s="17">
        <v>24</v>
      </c>
      <c r="E19" s="15" t="s">
        <v>57</v>
      </c>
      <c r="F19" s="17">
        <v>0</v>
      </c>
      <c r="G19" s="17">
        <v>0</v>
      </c>
      <c r="H19" s="17">
        <f>ROUND(D19*F19, 0)</f>
        <v>0</v>
      </c>
      <c r="I19" s="17">
        <f>ROUND(D19*G19, 0)</f>
        <v>0</v>
      </c>
    </row>
    <row r="21" spans="1:9" ht="38.25" x14ac:dyDescent="0.25">
      <c r="A21" s="14">
        <v>10</v>
      </c>
      <c r="B21" s="15" t="s">
        <v>79</v>
      </c>
      <c r="C21" s="16" t="s">
        <v>80</v>
      </c>
      <c r="D21" s="17">
        <v>11</v>
      </c>
      <c r="E21" s="15" t="s">
        <v>81</v>
      </c>
      <c r="F21" s="17">
        <v>0</v>
      </c>
      <c r="G21" s="17">
        <v>0</v>
      </c>
      <c r="H21" s="17">
        <f>ROUND(D21*F21, 0)</f>
        <v>0</v>
      </c>
      <c r="I21" s="17">
        <f>ROUND(D21*G21, 0)</f>
        <v>0</v>
      </c>
    </row>
    <row r="23" spans="1:9" x14ac:dyDescent="0.25">
      <c r="A23" s="14">
        <v>11</v>
      </c>
      <c r="B23" s="15" t="s">
        <v>82</v>
      </c>
      <c r="C23" s="16" t="s">
        <v>83</v>
      </c>
      <c r="D23" s="17">
        <v>60</v>
      </c>
      <c r="E23" s="15" t="s">
        <v>61</v>
      </c>
      <c r="F23" s="17">
        <v>0</v>
      </c>
      <c r="G23" s="17">
        <v>0</v>
      </c>
      <c r="H23" s="17">
        <f>ROUND(D23*F23, 0)</f>
        <v>0</v>
      </c>
      <c r="I23" s="17">
        <f>ROUND(D23*G23, 0)</f>
        <v>0</v>
      </c>
    </row>
    <row r="25" spans="1:9" ht="38.25" x14ac:dyDescent="0.25">
      <c r="A25" s="14">
        <v>12</v>
      </c>
      <c r="B25" s="15" t="s">
        <v>84</v>
      </c>
      <c r="C25" s="16" t="s">
        <v>85</v>
      </c>
      <c r="D25" s="17">
        <v>60</v>
      </c>
      <c r="E25" s="15" t="s">
        <v>61</v>
      </c>
      <c r="F25" s="17">
        <v>0</v>
      </c>
      <c r="G25" s="17">
        <v>0</v>
      </c>
      <c r="H25" s="17">
        <f>ROUND(D25*F25, 0)</f>
        <v>0</v>
      </c>
      <c r="I25" s="17">
        <f>ROUND(D25*G25, 0)</f>
        <v>0</v>
      </c>
    </row>
    <row r="27" spans="1:9" s="18" customFormat="1" x14ac:dyDescent="0.25">
      <c r="A27" s="10"/>
      <c r="B27" s="11"/>
      <c r="C27" s="11" t="s">
        <v>58</v>
      </c>
      <c r="D27" s="12"/>
      <c r="E27" s="11"/>
      <c r="F27" s="12"/>
      <c r="G27" s="12"/>
      <c r="H27" s="12">
        <f>ROUND(SUM(H2:H26),0)</f>
        <v>0</v>
      </c>
      <c r="I27" s="12">
        <f>ROUND(SUM(I2:I26),0)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54" x14ac:dyDescent="0.25">
      <c r="A2" s="14">
        <v>1</v>
      </c>
      <c r="B2" s="15" t="s">
        <v>86</v>
      </c>
      <c r="C2" s="16" t="s">
        <v>87</v>
      </c>
      <c r="D2" s="17">
        <v>1</v>
      </c>
      <c r="E2" s="15" t="s">
        <v>88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51" x14ac:dyDescent="0.25">
      <c r="A4" s="14">
        <v>2</v>
      </c>
      <c r="B4" s="15" t="s">
        <v>89</v>
      </c>
      <c r="C4" s="16" t="s">
        <v>90</v>
      </c>
      <c r="D4" s="17">
        <v>18</v>
      </c>
      <c r="E4" s="15" t="s">
        <v>88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38.25" x14ac:dyDescent="0.25">
      <c r="A6" s="14">
        <v>3</v>
      </c>
      <c r="B6" s="15" t="s">
        <v>91</v>
      </c>
      <c r="C6" s="16" t="s">
        <v>92</v>
      </c>
      <c r="D6" s="17">
        <v>70</v>
      </c>
      <c r="E6" s="15" t="s">
        <v>61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8" spans="1:9" ht="38.25" x14ac:dyDescent="0.25">
      <c r="A8" s="14">
        <v>4</v>
      </c>
      <c r="B8" s="15" t="s">
        <v>93</v>
      </c>
      <c r="C8" s="16" t="s">
        <v>94</v>
      </c>
      <c r="D8" s="17">
        <v>50</v>
      </c>
      <c r="E8" s="15" t="s">
        <v>61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10" spans="1:9" ht="41.25" x14ac:dyDescent="0.25">
      <c r="A10" s="14">
        <v>5</v>
      </c>
      <c r="B10" s="15" t="s">
        <v>95</v>
      </c>
      <c r="C10" s="16" t="s">
        <v>96</v>
      </c>
      <c r="D10" s="17">
        <v>50</v>
      </c>
      <c r="E10" s="15" t="s">
        <v>57</v>
      </c>
      <c r="F10" s="17">
        <v>0</v>
      </c>
      <c r="G10" s="17">
        <v>0</v>
      </c>
      <c r="H10" s="17">
        <f>ROUND(D10*F10, 0)</f>
        <v>0</v>
      </c>
      <c r="I10" s="17">
        <f>ROUND(D10*G10, 0)</f>
        <v>0</v>
      </c>
    </row>
    <row r="12" spans="1:9" ht="41.25" x14ac:dyDescent="0.25">
      <c r="A12" s="14">
        <v>6</v>
      </c>
      <c r="B12" s="15" t="s">
        <v>97</v>
      </c>
      <c r="C12" s="16" t="s">
        <v>98</v>
      </c>
      <c r="D12" s="17">
        <v>27</v>
      </c>
      <c r="E12" s="15" t="s">
        <v>57</v>
      </c>
      <c r="F12" s="17">
        <v>0</v>
      </c>
      <c r="G12" s="17">
        <v>0</v>
      </c>
      <c r="H12" s="17">
        <f>ROUND(D12*F12, 0)</f>
        <v>0</v>
      </c>
      <c r="I12" s="17">
        <f>ROUND(D12*G12, 0)</f>
        <v>0</v>
      </c>
    </row>
    <row r="14" spans="1:9" ht="38.25" x14ac:dyDescent="0.25">
      <c r="A14" s="14">
        <v>7</v>
      </c>
      <c r="B14" s="15" t="s">
        <v>99</v>
      </c>
      <c r="C14" s="16" t="s">
        <v>100</v>
      </c>
      <c r="D14" s="17">
        <v>280</v>
      </c>
      <c r="E14" s="15" t="s">
        <v>88</v>
      </c>
      <c r="F14" s="17">
        <v>0</v>
      </c>
      <c r="G14" s="17">
        <v>0</v>
      </c>
      <c r="H14" s="17">
        <f>ROUND(D14*F14, 0)</f>
        <v>0</v>
      </c>
      <c r="I14" s="17">
        <f>ROUND(D14*G14, 0)</f>
        <v>0</v>
      </c>
    </row>
    <row r="16" spans="1:9" s="18" customFormat="1" x14ac:dyDescent="0.25">
      <c r="A16" s="10"/>
      <c r="B16" s="11"/>
      <c r="C16" s="11" t="s">
        <v>58</v>
      </c>
      <c r="D16" s="12"/>
      <c r="E16" s="11"/>
      <c r="F16" s="12"/>
      <c r="G16" s="12"/>
      <c r="H16" s="12">
        <f>ROUND(SUM(H2:H15),0)</f>
        <v>0</v>
      </c>
      <c r="I16" s="12">
        <f>ROUND(SUM(I2:I15),0)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52.5" x14ac:dyDescent="0.25">
      <c r="A2" s="14">
        <v>1</v>
      </c>
      <c r="B2" s="15" t="s">
        <v>101</v>
      </c>
      <c r="C2" s="16" t="s">
        <v>102</v>
      </c>
      <c r="D2" s="17">
        <v>10</v>
      </c>
      <c r="E2" s="15" t="s">
        <v>88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s="18" customFormat="1" x14ac:dyDescent="0.25">
      <c r="A4" s="10"/>
      <c r="B4" s="11"/>
      <c r="C4" s="11" t="s">
        <v>58</v>
      </c>
      <c r="D4" s="12"/>
      <c r="E4" s="11"/>
      <c r="F4" s="12"/>
      <c r="G4" s="12"/>
      <c r="H4" s="12">
        <f>ROUND(SUM(H2:H3),0)</f>
        <v>0</v>
      </c>
      <c r="I4" s="12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Síkalapozás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9"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41.25" x14ac:dyDescent="0.25">
      <c r="A2" s="14">
        <v>1</v>
      </c>
      <c r="B2" s="15" t="s">
        <v>103</v>
      </c>
      <c r="C2" s="16" t="s">
        <v>104</v>
      </c>
      <c r="D2" s="17">
        <v>83</v>
      </c>
      <c r="E2" s="15" t="s">
        <v>88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25.5" x14ac:dyDescent="0.25">
      <c r="A4" s="14">
        <v>2</v>
      </c>
      <c r="B4" s="15" t="s">
        <v>105</v>
      </c>
      <c r="C4" s="16" t="s">
        <v>106</v>
      </c>
      <c r="D4" s="17">
        <v>187</v>
      </c>
      <c r="E4" s="15" t="s">
        <v>61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63.75" x14ac:dyDescent="0.25">
      <c r="A6" s="14">
        <v>3</v>
      </c>
      <c r="B6" s="15" t="s">
        <v>107</v>
      </c>
      <c r="C6" s="16" t="s">
        <v>108</v>
      </c>
      <c r="D6" s="17">
        <v>3</v>
      </c>
      <c r="E6" s="15" t="s">
        <v>109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8" spans="1:9" ht="63.75" x14ac:dyDescent="0.25">
      <c r="A8" s="14">
        <v>4</v>
      </c>
      <c r="B8" s="15" t="s">
        <v>110</v>
      </c>
      <c r="C8" s="16" t="s">
        <v>111</v>
      </c>
      <c r="D8" s="17">
        <v>1</v>
      </c>
      <c r="E8" s="15" t="s">
        <v>109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10" spans="1:9" ht="51" x14ac:dyDescent="0.25">
      <c r="A10" s="14">
        <v>5</v>
      </c>
      <c r="B10" s="15" t="s">
        <v>112</v>
      </c>
      <c r="C10" s="16" t="s">
        <v>113</v>
      </c>
      <c r="D10" s="17">
        <v>20</v>
      </c>
      <c r="E10" s="15" t="s">
        <v>61</v>
      </c>
      <c r="F10" s="17">
        <v>0</v>
      </c>
      <c r="G10" s="17">
        <v>0</v>
      </c>
      <c r="H10" s="17">
        <f>ROUND(D10*F10, 0)</f>
        <v>0</v>
      </c>
      <c r="I10" s="17">
        <f>ROUND(D10*G10, 0)</f>
        <v>0</v>
      </c>
    </row>
    <row r="12" spans="1:9" ht="89.25" x14ac:dyDescent="0.25">
      <c r="A12" s="14">
        <v>6</v>
      </c>
      <c r="B12" s="15" t="s">
        <v>114</v>
      </c>
      <c r="C12" s="16" t="s">
        <v>115</v>
      </c>
      <c r="D12" s="17">
        <v>5</v>
      </c>
      <c r="E12" s="15" t="s">
        <v>88</v>
      </c>
      <c r="F12" s="17">
        <v>0</v>
      </c>
      <c r="G12" s="17">
        <v>0</v>
      </c>
      <c r="H12" s="17">
        <f>ROUND(D12*F12, 0)</f>
        <v>0</v>
      </c>
      <c r="I12" s="17">
        <f>ROUND(D12*G12, 0)</f>
        <v>0</v>
      </c>
    </row>
    <row r="13" spans="1:9" ht="27" x14ac:dyDescent="0.25">
      <c r="C13" s="16" t="s">
        <v>116</v>
      </c>
    </row>
    <row r="15" spans="1:9" ht="54" x14ac:dyDescent="0.25">
      <c r="A15" s="14">
        <v>7</v>
      </c>
      <c r="B15" s="15" t="s">
        <v>117</v>
      </c>
      <c r="C15" s="16" t="s">
        <v>118</v>
      </c>
      <c r="D15" s="17">
        <v>60</v>
      </c>
      <c r="E15" s="15" t="s">
        <v>88</v>
      </c>
      <c r="F15" s="17">
        <v>0</v>
      </c>
      <c r="G15" s="17">
        <v>0</v>
      </c>
      <c r="H15" s="17">
        <f>ROUND(D15*F15, 0)</f>
        <v>0</v>
      </c>
      <c r="I15" s="17">
        <f>ROUND(D15*G15, 0)</f>
        <v>0</v>
      </c>
    </row>
    <row r="17" spans="1:9" ht="63.75" x14ac:dyDescent="0.25">
      <c r="A17" s="14">
        <v>8</v>
      </c>
      <c r="B17" s="15" t="s">
        <v>119</v>
      </c>
      <c r="C17" s="16" t="s">
        <v>120</v>
      </c>
      <c r="D17" s="17">
        <v>370</v>
      </c>
      <c r="E17" s="15" t="s">
        <v>61</v>
      </c>
      <c r="F17" s="17">
        <v>0</v>
      </c>
      <c r="G17" s="17">
        <v>0</v>
      </c>
      <c r="H17" s="17">
        <f>ROUND(D17*F17, 0)</f>
        <v>0</v>
      </c>
      <c r="I17" s="17">
        <f>ROUND(D17*G17, 0)</f>
        <v>0</v>
      </c>
    </row>
    <row r="19" spans="1:9" ht="51" x14ac:dyDescent="0.25">
      <c r="A19" s="14">
        <v>9</v>
      </c>
      <c r="B19" s="15" t="s">
        <v>121</v>
      </c>
      <c r="C19" s="16" t="s">
        <v>122</v>
      </c>
      <c r="D19" s="17">
        <v>370</v>
      </c>
      <c r="E19" s="15" t="s">
        <v>61</v>
      </c>
      <c r="F19" s="17">
        <v>0</v>
      </c>
      <c r="G19" s="17">
        <v>0</v>
      </c>
      <c r="H19" s="17">
        <f>ROUND(D19*F19, 0)</f>
        <v>0</v>
      </c>
      <c r="I19" s="17">
        <f>ROUND(D19*G19, 0)</f>
        <v>0</v>
      </c>
    </row>
    <row r="21" spans="1:9" ht="76.5" x14ac:dyDescent="0.25">
      <c r="A21" s="14">
        <v>10</v>
      </c>
      <c r="B21" s="15" t="s">
        <v>123</v>
      </c>
      <c r="C21" s="16" t="s">
        <v>124</v>
      </c>
      <c r="D21" s="17">
        <v>370</v>
      </c>
      <c r="E21" s="15" t="s">
        <v>61</v>
      </c>
      <c r="F21" s="17">
        <v>0</v>
      </c>
      <c r="G21" s="17">
        <v>0</v>
      </c>
      <c r="H21" s="17">
        <f>ROUND(D21*F21, 0)</f>
        <v>0</v>
      </c>
      <c r="I21" s="17">
        <f>ROUND(D21*G21, 0)</f>
        <v>0</v>
      </c>
    </row>
    <row r="23" spans="1:9" ht="76.5" x14ac:dyDescent="0.25">
      <c r="A23" s="14">
        <v>11</v>
      </c>
      <c r="B23" s="15" t="s">
        <v>125</v>
      </c>
      <c r="C23" s="16" t="s">
        <v>126</v>
      </c>
      <c r="D23" s="17">
        <v>1200</v>
      </c>
      <c r="E23" s="15" t="s">
        <v>61</v>
      </c>
      <c r="F23" s="17">
        <v>0</v>
      </c>
      <c r="G23" s="17">
        <v>0</v>
      </c>
      <c r="H23" s="17">
        <f>ROUND(D23*F23, 0)</f>
        <v>0</v>
      </c>
      <c r="I23" s="17">
        <f>ROUND(D23*G23, 0)</f>
        <v>0</v>
      </c>
    </row>
    <row r="25" spans="1:9" ht="82.5" x14ac:dyDescent="0.25">
      <c r="A25" s="14">
        <v>12</v>
      </c>
      <c r="B25" s="15" t="s">
        <v>127</v>
      </c>
      <c r="C25" s="16" t="s">
        <v>128</v>
      </c>
      <c r="D25" s="17">
        <v>3</v>
      </c>
      <c r="E25" s="15" t="s">
        <v>88</v>
      </c>
      <c r="F25" s="17">
        <v>0</v>
      </c>
      <c r="G25" s="17">
        <v>0</v>
      </c>
      <c r="H25" s="17">
        <f>ROUND(D25*F25, 0)</f>
        <v>0</v>
      </c>
      <c r="I25" s="17">
        <f>ROUND(D25*G25, 0)</f>
        <v>0</v>
      </c>
    </row>
    <row r="26" spans="1:9" ht="14.25" x14ac:dyDescent="0.25">
      <c r="C26" s="16" t="s">
        <v>129</v>
      </c>
    </row>
    <row r="28" spans="1:9" s="18" customFormat="1" x14ac:dyDescent="0.25">
      <c r="A28" s="10"/>
      <c r="B28" s="11"/>
      <c r="C28" s="11" t="s">
        <v>58</v>
      </c>
      <c r="D28" s="12"/>
      <c r="E28" s="11"/>
      <c r="F28" s="12"/>
      <c r="G28" s="12"/>
      <c r="H28" s="12">
        <f>ROUND(SUM(H2:H27),0)</f>
        <v>0</v>
      </c>
      <c r="I28" s="12">
        <f>ROUND(SUM(I2:I27),0)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3"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63.75" x14ac:dyDescent="0.25">
      <c r="A2" s="14">
        <v>1</v>
      </c>
      <c r="B2" s="15" t="s">
        <v>130</v>
      </c>
      <c r="C2" s="16" t="s">
        <v>131</v>
      </c>
      <c r="D2" s="17">
        <v>20</v>
      </c>
      <c r="E2" s="15" t="s">
        <v>88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ht="76.5" x14ac:dyDescent="0.25">
      <c r="A4" s="14">
        <v>2</v>
      </c>
      <c r="B4" s="15" t="s">
        <v>132</v>
      </c>
      <c r="C4" s="16" t="s">
        <v>133</v>
      </c>
      <c r="D4" s="17">
        <v>30</v>
      </c>
      <c r="E4" s="15" t="s">
        <v>61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ht="25.5" x14ac:dyDescent="0.25">
      <c r="A6" s="14">
        <v>3</v>
      </c>
      <c r="B6" s="15" t="s">
        <v>134</v>
      </c>
      <c r="C6" s="16" t="s">
        <v>135</v>
      </c>
      <c r="D6" s="17">
        <v>5</v>
      </c>
      <c r="E6" s="15" t="s">
        <v>61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8" spans="1:9" ht="25.5" x14ac:dyDescent="0.25">
      <c r="A8" s="14">
        <v>4</v>
      </c>
      <c r="B8" s="15" t="s">
        <v>136</v>
      </c>
      <c r="C8" s="16" t="s">
        <v>137</v>
      </c>
      <c r="D8" s="17">
        <v>25</v>
      </c>
      <c r="E8" s="15" t="s">
        <v>81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10" spans="1:9" ht="89.25" x14ac:dyDescent="0.25">
      <c r="A10" s="14">
        <v>5</v>
      </c>
      <c r="B10" s="15" t="s">
        <v>138</v>
      </c>
      <c r="C10" s="16" t="s">
        <v>139</v>
      </c>
      <c r="D10" s="17">
        <v>45</v>
      </c>
      <c r="E10" s="15" t="s">
        <v>61</v>
      </c>
      <c r="F10" s="17">
        <v>0</v>
      </c>
      <c r="G10" s="17">
        <v>0</v>
      </c>
      <c r="H10" s="17">
        <f>ROUND(D10*F10, 0)</f>
        <v>0</v>
      </c>
      <c r="I10" s="17">
        <f>ROUND(D10*G10, 0)</f>
        <v>0</v>
      </c>
    </row>
    <row r="11" spans="1:9" x14ac:dyDescent="0.25">
      <c r="C11" s="16" t="s">
        <v>140</v>
      </c>
    </row>
    <row r="13" spans="1:9" ht="28.5" x14ac:dyDescent="0.25">
      <c r="A13" s="14">
        <v>6</v>
      </c>
      <c r="B13" s="15" t="s">
        <v>141</v>
      </c>
      <c r="C13" s="16" t="s">
        <v>142</v>
      </c>
      <c r="D13" s="17">
        <v>250</v>
      </c>
      <c r="E13" s="15" t="s">
        <v>81</v>
      </c>
      <c r="F13" s="17">
        <v>0</v>
      </c>
      <c r="G13" s="17">
        <v>0</v>
      </c>
      <c r="H13" s="17">
        <f>ROUND(D13*F13, 0)</f>
        <v>0</v>
      </c>
      <c r="I13" s="17">
        <f>ROUND(D13*G13, 0)</f>
        <v>0</v>
      </c>
    </row>
    <row r="15" spans="1:9" ht="28.5" x14ac:dyDescent="0.25">
      <c r="A15" s="14">
        <v>7</v>
      </c>
      <c r="B15" s="15" t="s">
        <v>143</v>
      </c>
      <c r="C15" s="16" t="s">
        <v>144</v>
      </c>
      <c r="D15" s="17">
        <v>250</v>
      </c>
      <c r="E15" s="15" t="s">
        <v>81</v>
      </c>
      <c r="F15" s="17">
        <v>0</v>
      </c>
      <c r="G15" s="17">
        <v>0</v>
      </c>
      <c r="H15" s="17">
        <f>ROUND(D15*F15, 0)</f>
        <v>0</v>
      </c>
      <c r="I15" s="17">
        <f>ROUND(D15*G15, 0)</f>
        <v>0</v>
      </c>
    </row>
    <row r="17" spans="1:9" ht="89.25" x14ac:dyDescent="0.25">
      <c r="A17" s="14">
        <v>8</v>
      </c>
      <c r="B17" s="15" t="s">
        <v>145</v>
      </c>
      <c r="C17" s="16" t="s">
        <v>146</v>
      </c>
      <c r="D17" s="17">
        <v>9</v>
      </c>
      <c r="E17" s="15" t="s">
        <v>88</v>
      </c>
      <c r="F17" s="17">
        <v>0</v>
      </c>
      <c r="G17" s="17">
        <v>0</v>
      </c>
      <c r="H17" s="17">
        <f>ROUND(D17*F17, 0)</f>
        <v>0</v>
      </c>
      <c r="I17" s="17">
        <f>ROUND(D17*G17, 0)</f>
        <v>0</v>
      </c>
    </row>
    <row r="18" spans="1:9" ht="25.5" x14ac:dyDescent="0.25">
      <c r="C18" s="16" t="s">
        <v>147</v>
      </c>
    </row>
    <row r="20" spans="1:9" s="18" customFormat="1" x14ac:dyDescent="0.25">
      <c r="A20" s="10"/>
      <c r="B20" s="11"/>
      <c r="C20" s="11" t="s">
        <v>58</v>
      </c>
      <c r="D20" s="12"/>
      <c r="E20" s="11"/>
      <c r="F20" s="12"/>
      <c r="G20" s="12"/>
      <c r="H20" s="12">
        <f>ROUND(SUM(H2:H19),0)</f>
        <v>0</v>
      </c>
      <c r="I20" s="12">
        <f>ROUND(SUM(I2:I19),0)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7" zoomScaleNormal="100" workbookViewId="0">
      <selection activeCell="A32" sqref="A32"/>
    </sheetView>
  </sheetViews>
  <sheetFormatPr defaultRowHeight="12.75" x14ac:dyDescent="0.25"/>
  <cols>
    <col min="1" max="1" width="4.28515625" style="14" customWidth="1"/>
    <col min="2" max="2" width="9.28515625" style="15" customWidth="1"/>
    <col min="3" max="3" width="36.7109375" style="15" customWidth="1"/>
    <col min="4" max="4" width="6.7109375" style="17" customWidth="1"/>
    <col min="5" max="5" width="6.7109375" style="15" customWidth="1"/>
    <col min="6" max="7" width="8.28515625" style="17" customWidth="1"/>
    <col min="8" max="9" width="10.28515625" style="17" customWidth="1"/>
    <col min="10" max="10" width="15.7109375" style="15" customWidth="1"/>
    <col min="11" max="256" width="9.140625" style="15"/>
    <col min="257" max="257" width="4.28515625" style="15" customWidth="1"/>
    <col min="258" max="258" width="9.28515625" style="15" customWidth="1"/>
    <col min="259" max="259" width="36.7109375" style="15" customWidth="1"/>
    <col min="260" max="261" width="6.7109375" style="15" customWidth="1"/>
    <col min="262" max="263" width="8.28515625" style="15" customWidth="1"/>
    <col min="264" max="265" width="10.28515625" style="15" customWidth="1"/>
    <col min="266" max="266" width="15.7109375" style="15" customWidth="1"/>
    <col min="267" max="512" width="9.140625" style="15"/>
    <col min="513" max="513" width="4.28515625" style="15" customWidth="1"/>
    <col min="514" max="514" width="9.28515625" style="15" customWidth="1"/>
    <col min="515" max="515" width="36.7109375" style="15" customWidth="1"/>
    <col min="516" max="517" width="6.7109375" style="15" customWidth="1"/>
    <col min="518" max="519" width="8.28515625" style="15" customWidth="1"/>
    <col min="520" max="521" width="10.28515625" style="15" customWidth="1"/>
    <col min="522" max="522" width="15.7109375" style="15" customWidth="1"/>
    <col min="523" max="768" width="9.140625" style="15"/>
    <col min="769" max="769" width="4.28515625" style="15" customWidth="1"/>
    <col min="770" max="770" width="9.28515625" style="15" customWidth="1"/>
    <col min="771" max="771" width="36.7109375" style="15" customWidth="1"/>
    <col min="772" max="773" width="6.7109375" style="15" customWidth="1"/>
    <col min="774" max="775" width="8.28515625" style="15" customWidth="1"/>
    <col min="776" max="777" width="10.28515625" style="15" customWidth="1"/>
    <col min="778" max="778" width="15.7109375" style="15" customWidth="1"/>
    <col min="779" max="1024" width="9.140625" style="15"/>
    <col min="1025" max="1025" width="4.28515625" style="15" customWidth="1"/>
    <col min="1026" max="1026" width="9.28515625" style="15" customWidth="1"/>
    <col min="1027" max="1027" width="36.7109375" style="15" customWidth="1"/>
    <col min="1028" max="1029" width="6.7109375" style="15" customWidth="1"/>
    <col min="1030" max="1031" width="8.28515625" style="15" customWidth="1"/>
    <col min="1032" max="1033" width="10.28515625" style="15" customWidth="1"/>
    <col min="1034" max="1034" width="15.7109375" style="15" customWidth="1"/>
    <col min="1035" max="1280" width="9.140625" style="15"/>
    <col min="1281" max="1281" width="4.28515625" style="15" customWidth="1"/>
    <col min="1282" max="1282" width="9.28515625" style="15" customWidth="1"/>
    <col min="1283" max="1283" width="36.7109375" style="15" customWidth="1"/>
    <col min="1284" max="1285" width="6.7109375" style="15" customWidth="1"/>
    <col min="1286" max="1287" width="8.28515625" style="15" customWidth="1"/>
    <col min="1288" max="1289" width="10.28515625" style="15" customWidth="1"/>
    <col min="1290" max="1290" width="15.7109375" style="15" customWidth="1"/>
    <col min="1291" max="1536" width="9.140625" style="15"/>
    <col min="1537" max="1537" width="4.28515625" style="15" customWidth="1"/>
    <col min="1538" max="1538" width="9.28515625" style="15" customWidth="1"/>
    <col min="1539" max="1539" width="36.7109375" style="15" customWidth="1"/>
    <col min="1540" max="1541" width="6.7109375" style="15" customWidth="1"/>
    <col min="1542" max="1543" width="8.28515625" style="15" customWidth="1"/>
    <col min="1544" max="1545" width="10.28515625" style="15" customWidth="1"/>
    <col min="1546" max="1546" width="15.7109375" style="15" customWidth="1"/>
    <col min="1547" max="1792" width="9.140625" style="15"/>
    <col min="1793" max="1793" width="4.28515625" style="15" customWidth="1"/>
    <col min="1794" max="1794" width="9.28515625" style="15" customWidth="1"/>
    <col min="1795" max="1795" width="36.7109375" style="15" customWidth="1"/>
    <col min="1796" max="1797" width="6.7109375" style="15" customWidth="1"/>
    <col min="1798" max="1799" width="8.28515625" style="15" customWidth="1"/>
    <col min="1800" max="1801" width="10.28515625" style="15" customWidth="1"/>
    <col min="1802" max="1802" width="15.7109375" style="15" customWidth="1"/>
    <col min="1803" max="2048" width="9.140625" style="15"/>
    <col min="2049" max="2049" width="4.28515625" style="15" customWidth="1"/>
    <col min="2050" max="2050" width="9.28515625" style="15" customWidth="1"/>
    <col min="2051" max="2051" width="36.7109375" style="15" customWidth="1"/>
    <col min="2052" max="2053" width="6.7109375" style="15" customWidth="1"/>
    <col min="2054" max="2055" width="8.28515625" style="15" customWidth="1"/>
    <col min="2056" max="2057" width="10.28515625" style="15" customWidth="1"/>
    <col min="2058" max="2058" width="15.7109375" style="15" customWidth="1"/>
    <col min="2059" max="2304" width="9.140625" style="15"/>
    <col min="2305" max="2305" width="4.28515625" style="15" customWidth="1"/>
    <col min="2306" max="2306" width="9.28515625" style="15" customWidth="1"/>
    <col min="2307" max="2307" width="36.7109375" style="15" customWidth="1"/>
    <col min="2308" max="2309" width="6.7109375" style="15" customWidth="1"/>
    <col min="2310" max="2311" width="8.28515625" style="15" customWidth="1"/>
    <col min="2312" max="2313" width="10.28515625" style="15" customWidth="1"/>
    <col min="2314" max="2314" width="15.7109375" style="15" customWidth="1"/>
    <col min="2315" max="2560" width="9.140625" style="15"/>
    <col min="2561" max="2561" width="4.28515625" style="15" customWidth="1"/>
    <col min="2562" max="2562" width="9.28515625" style="15" customWidth="1"/>
    <col min="2563" max="2563" width="36.7109375" style="15" customWidth="1"/>
    <col min="2564" max="2565" width="6.7109375" style="15" customWidth="1"/>
    <col min="2566" max="2567" width="8.28515625" style="15" customWidth="1"/>
    <col min="2568" max="2569" width="10.28515625" style="15" customWidth="1"/>
    <col min="2570" max="2570" width="15.7109375" style="15" customWidth="1"/>
    <col min="2571" max="2816" width="9.140625" style="15"/>
    <col min="2817" max="2817" width="4.28515625" style="15" customWidth="1"/>
    <col min="2818" max="2818" width="9.28515625" style="15" customWidth="1"/>
    <col min="2819" max="2819" width="36.7109375" style="15" customWidth="1"/>
    <col min="2820" max="2821" width="6.7109375" style="15" customWidth="1"/>
    <col min="2822" max="2823" width="8.28515625" style="15" customWidth="1"/>
    <col min="2824" max="2825" width="10.28515625" style="15" customWidth="1"/>
    <col min="2826" max="2826" width="15.7109375" style="15" customWidth="1"/>
    <col min="2827" max="3072" width="9.140625" style="15"/>
    <col min="3073" max="3073" width="4.28515625" style="15" customWidth="1"/>
    <col min="3074" max="3074" width="9.28515625" style="15" customWidth="1"/>
    <col min="3075" max="3075" width="36.7109375" style="15" customWidth="1"/>
    <col min="3076" max="3077" width="6.7109375" style="15" customWidth="1"/>
    <col min="3078" max="3079" width="8.28515625" style="15" customWidth="1"/>
    <col min="3080" max="3081" width="10.28515625" style="15" customWidth="1"/>
    <col min="3082" max="3082" width="15.7109375" style="15" customWidth="1"/>
    <col min="3083" max="3328" width="9.140625" style="15"/>
    <col min="3329" max="3329" width="4.28515625" style="15" customWidth="1"/>
    <col min="3330" max="3330" width="9.28515625" style="15" customWidth="1"/>
    <col min="3331" max="3331" width="36.7109375" style="15" customWidth="1"/>
    <col min="3332" max="3333" width="6.7109375" style="15" customWidth="1"/>
    <col min="3334" max="3335" width="8.28515625" style="15" customWidth="1"/>
    <col min="3336" max="3337" width="10.28515625" style="15" customWidth="1"/>
    <col min="3338" max="3338" width="15.7109375" style="15" customWidth="1"/>
    <col min="3339" max="3584" width="9.140625" style="15"/>
    <col min="3585" max="3585" width="4.28515625" style="15" customWidth="1"/>
    <col min="3586" max="3586" width="9.28515625" style="15" customWidth="1"/>
    <col min="3587" max="3587" width="36.7109375" style="15" customWidth="1"/>
    <col min="3588" max="3589" width="6.7109375" style="15" customWidth="1"/>
    <col min="3590" max="3591" width="8.28515625" style="15" customWidth="1"/>
    <col min="3592" max="3593" width="10.28515625" style="15" customWidth="1"/>
    <col min="3594" max="3594" width="15.7109375" style="15" customWidth="1"/>
    <col min="3595" max="3840" width="9.140625" style="15"/>
    <col min="3841" max="3841" width="4.28515625" style="15" customWidth="1"/>
    <col min="3842" max="3842" width="9.28515625" style="15" customWidth="1"/>
    <col min="3843" max="3843" width="36.7109375" style="15" customWidth="1"/>
    <col min="3844" max="3845" width="6.7109375" style="15" customWidth="1"/>
    <col min="3846" max="3847" width="8.28515625" style="15" customWidth="1"/>
    <col min="3848" max="3849" width="10.28515625" style="15" customWidth="1"/>
    <col min="3850" max="3850" width="15.7109375" style="15" customWidth="1"/>
    <col min="3851" max="4096" width="9.140625" style="15"/>
    <col min="4097" max="4097" width="4.28515625" style="15" customWidth="1"/>
    <col min="4098" max="4098" width="9.28515625" style="15" customWidth="1"/>
    <col min="4099" max="4099" width="36.7109375" style="15" customWidth="1"/>
    <col min="4100" max="4101" width="6.7109375" style="15" customWidth="1"/>
    <col min="4102" max="4103" width="8.28515625" style="15" customWidth="1"/>
    <col min="4104" max="4105" width="10.28515625" style="15" customWidth="1"/>
    <col min="4106" max="4106" width="15.7109375" style="15" customWidth="1"/>
    <col min="4107" max="4352" width="9.140625" style="15"/>
    <col min="4353" max="4353" width="4.28515625" style="15" customWidth="1"/>
    <col min="4354" max="4354" width="9.28515625" style="15" customWidth="1"/>
    <col min="4355" max="4355" width="36.7109375" style="15" customWidth="1"/>
    <col min="4356" max="4357" width="6.7109375" style="15" customWidth="1"/>
    <col min="4358" max="4359" width="8.28515625" style="15" customWidth="1"/>
    <col min="4360" max="4361" width="10.28515625" style="15" customWidth="1"/>
    <col min="4362" max="4362" width="15.7109375" style="15" customWidth="1"/>
    <col min="4363" max="4608" width="9.140625" style="15"/>
    <col min="4609" max="4609" width="4.28515625" style="15" customWidth="1"/>
    <col min="4610" max="4610" width="9.28515625" style="15" customWidth="1"/>
    <col min="4611" max="4611" width="36.7109375" style="15" customWidth="1"/>
    <col min="4612" max="4613" width="6.7109375" style="15" customWidth="1"/>
    <col min="4614" max="4615" width="8.28515625" style="15" customWidth="1"/>
    <col min="4616" max="4617" width="10.28515625" style="15" customWidth="1"/>
    <col min="4618" max="4618" width="15.7109375" style="15" customWidth="1"/>
    <col min="4619" max="4864" width="9.140625" style="15"/>
    <col min="4865" max="4865" width="4.28515625" style="15" customWidth="1"/>
    <col min="4866" max="4866" width="9.28515625" style="15" customWidth="1"/>
    <col min="4867" max="4867" width="36.7109375" style="15" customWidth="1"/>
    <col min="4868" max="4869" width="6.7109375" style="15" customWidth="1"/>
    <col min="4870" max="4871" width="8.28515625" style="15" customWidth="1"/>
    <col min="4872" max="4873" width="10.28515625" style="15" customWidth="1"/>
    <col min="4874" max="4874" width="15.7109375" style="15" customWidth="1"/>
    <col min="4875" max="5120" width="9.140625" style="15"/>
    <col min="5121" max="5121" width="4.28515625" style="15" customWidth="1"/>
    <col min="5122" max="5122" width="9.28515625" style="15" customWidth="1"/>
    <col min="5123" max="5123" width="36.7109375" style="15" customWidth="1"/>
    <col min="5124" max="5125" width="6.7109375" style="15" customWidth="1"/>
    <col min="5126" max="5127" width="8.28515625" style="15" customWidth="1"/>
    <col min="5128" max="5129" width="10.28515625" style="15" customWidth="1"/>
    <col min="5130" max="5130" width="15.7109375" style="15" customWidth="1"/>
    <col min="5131" max="5376" width="9.140625" style="15"/>
    <col min="5377" max="5377" width="4.28515625" style="15" customWidth="1"/>
    <col min="5378" max="5378" width="9.28515625" style="15" customWidth="1"/>
    <col min="5379" max="5379" width="36.7109375" style="15" customWidth="1"/>
    <col min="5380" max="5381" width="6.7109375" style="15" customWidth="1"/>
    <col min="5382" max="5383" width="8.28515625" style="15" customWidth="1"/>
    <col min="5384" max="5385" width="10.28515625" style="15" customWidth="1"/>
    <col min="5386" max="5386" width="15.7109375" style="15" customWidth="1"/>
    <col min="5387" max="5632" width="9.140625" style="15"/>
    <col min="5633" max="5633" width="4.28515625" style="15" customWidth="1"/>
    <col min="5634" max="5634" width="9.28515625" style="15" customWidth="1"/>
    <col min="5635" max="5635" width="36.7109375" style="15" customWidth="1"/>
    <col min="5636" max="5637" width="6.7109375" style="15" customWidth="1"/>
    <col min="5638" max="5639" width="8.28515625" style="15" customWidth="1"/>
    <col min="5640" max="5641" width="10.28515625" style="15" customWidth="1"/>
    <col min="5642" max="5642" width="15.7109375" style="15" customWidth="1"/>
    <col min="5643" max="5888" width="9.140625" style="15"/>
    <col min="5889" max="5889" width="4.28515625" style="15" customWidth="1"/>
    <col min="5890" max="5890" width="9.28515625" style="15" customWidth="1"/>
    <col min="5891" max="5891" width="36.7109375" style="15" customWidth="1"/>
    <col min="5892" max="5893" width="6.7109375" style="15" customWidth="1"/>
    <col min="5894" max="5895" width="8.28515625" style="15" customWidth="1"/>
    <col min="5896" max="5897" width="10.28515625" style="15" customWidth="1"/>
    <col min="5898" max="5898" width="15.7109375" style="15" customWidth="1"/>
    <col min="5899" max="6144" width="9.140625" style="15"/>
    <col min="6145" max="6145" width="4.28515625" style="15" customWidth="1"/>
    <col min="6146" max="6146" width="9.28515625" style="15" customWidth="1"/>
    <col min="6147" max="6147" width="36.7109375" style="15" customWidth="1"/>
    <col min="6148" max="6149" width="6.7109375" style="15" customWidth="1"/>
    <col min="6150" max="6151" width="8.28515625" style="15" customWidth="1"/>
    <col min="6152" max="6153" width="10.28515625" style="15" customWidth="1"/>
    <col min="6154" max="6154" width="15.7109375" style="15" customWidth="1"/>
    <col min="6155" max="6400" width="9.140625" style="15"/>
    <col min="6401" max="6401" width="4.28515625" style="15" customWidth="1"/>
    <col min="6402" max="6402" width="9.28515625" style="15" customWidth="1"/>
    <col min="6403" max="6403" width="36.7109375" style="15" customWidth="1"/>
    <col min="6404" max="6405" width="6.7109375" style="15" customWidth="1"/>
    <col min="6406" max="6407" width="8.28515625" style="15" customWidth="1"/>
    <col min="6408" max="6409" width="10.28515625" style="15" customWidth="1"/>
    <col min="6410" max="6410" width="15.7109375" style="15" customWidth="1"/>
    <col min="6411" max="6656" width="9.140625" style="15"/>
    <col min="6657" max="6657" width="4.28515625" style="15" customWidth="1"/>
    <col min="6658" max="6658" width="9.28515625" style="15" customWidth="1"/>
    <col min="6659" max="6659" width="36.7109375" style="15" customWidth="1"/>
    <col min="6660" max="6661" width="6.7109375" style="15" customWidth="1"/>
    <col min="6662" max="6663" width="8.28515625" style="15" customWidth="1"/>
    <col min="6664" max="6665" width="10.28515625" style="15" customWidth="1"/>
    <col min="6666" max="6666" width="15.7109375" style="15" customWidth="1"/>
    <col min="6667" max="6912" width="9.140625" style="15"/>
    <col min="6913" max="6913" width="4.28515625" style="15" customWidth="1"/>
    <col min="6914" max="6914" width="9.28515625" style="15" customWidth="1"/>
    <col min="6915" max="6915" width="36.7109375" style="15" customWidth="1"/>
    <col min="6916" max="6917" width="6.7109375" style="15" customWidth="1"/>
    <col min="6918" max="6919" width="8.28515625" style="15" customWidth="1"/>
    <col min="6920" max="6921" width="10.28515625" style="15" customWidth="1"/>
    <col min="6922" max="6922" width="15.7109375" style="15" customWidth="1"/>
    <col min="6923" max="7168" width="9.140625" style="15"/>
    <col min="7169" max="7169" width="4.28515625" style="15" customWidth="1"/>
    <col min="7170" max="7170" width="9.28515625" style="15" customWidth="1"/>
    <col min="7171" max="7171" width="36.7109375" style="15" customWidth="1"/>
    <col min="7172" max="7173" width="6.7109375" style="15" customWidth="1"/>
    <col min="7174" max="7175" width="8.28515625" style="15" customWidth="1"/>
    <col min="7176" max="7177" width="10.28515625" style="15" customWidth="1"/>
    <col min="7178" max="7178" width="15.7109375" style="15" customWidth="1"/>
    <col min="7179" max="7424" width="9.140625" style="15"/>
    <col min="7425" max="7425" width="4.28515625" style="15" customWidth="1"/>
    <col min="7426" max="7426" width="9.28515625" style="15" customWidth="1"/>
    <col min="7427" max="7427" width="36.7109375" style="15" customWidth="1"/>
    <col min="7428" max="7429" width="6.7109375" style="15" customWidth="1"/>
    <col min="7430" max="7431" width="8.28515625" style="15" customWidth="1"/>
    <col min="7432" max="7433" width="10.28515625" style="15" customWidth="1"/>
    <col min="7434" max="7434" width="15.7109375" style="15" customWidth="1"/>
    <col min="7435" max="7680" width="9.140625" style="15"/>
    <col min="7681" max="7681" width="4.28515625" style="15" customWidth="1"/>
    <col min="7682" max="7682" width="9.28515625" style="15" customWidth="1"/>
    <col min="7683" max="7683" width="36.7109375" style="15" customWidth="1"/>
    <col min="7684" max="7685" width="6.7109375" style="15" customWidth="1"/>
    <col min="7686" max="7687" width="8.28515625" style="15" customWidth="1"/>
    <col min="7688" max="7689" width="10.28515625" style="15" customWidth="1"/>
    <col min="7690" max="7690" width="15.7109375" style="15" customWidth="1"/>
    <col min="7691" max="7936" width="9.140625" style="15"/>
    <col min="7937" max="7937" width="4.28515625" style="15" customWidth="1"/>
    <col min="7938" max="7938" width="9.28515625" style="15" customWidth="1"/>
    <col min="7939" max="7939" width="36.7109375" style="15" customWidth="1"/>
    <col min="7940" max="7941" width="6.7109375" style="15" customWidth="1"/>
    <col min="7942" max="7943" width="8.28515625" style="15" customWidth="1"/>
    <col min="7944" max="7945" width="10.28515625" style="15" customWidth="1"/>
    <col min="7946" max="7946" width="15.7109375" style="15" customWidth="1"/>
    <col min="7947" max="8192" width="9.140625" style="15"/>
    <col min="8193" max="8193" width="4.28515625" style="15" customWidth="1"/>
    <col min="8194" max="8194" width="9.28515625" style="15" customWidth="1"/>
    <col min="8195" max="8195" width="36.7109375" style="15" customWidth="1"/>
    <col min="8196" max="8197" width="6.7109375" style="15" customWidth="1"/>
    <col min="8198" max="8199" width="8.28515625" style="15" customWidth="1"/>
    <col min="8200" max="8201" width="10.28515625" style="15" customWidth="1"/>
    <col min="8202" max="8202" width="15.7109375" style="15" customWidth="1"/>
    <col min="8203" max="8448" width="9.140625" style="15"/>
    <col min="8449" max="8449" width="4.28515625" style="15" customWidth="1"/>
    <col min="8450" max="8450" width="9.28515625" style="15" customWidth="1"/>
    <col min="8451" max="8451" width="36.7109375" style="15" customWidth="1"/>
    <col min="8452" max="8453" width="6.7109375" style="15" customWidth="1"/>
    <col min="8454" max="8455" width="8.28515625" style="15" customWidth="1"/>
    <col min="8456" max="8457" width="10.28515625" style="15" customWidth="1"/>
    <col min="8458" max="8458" width="15.7109375" style="15" customWidth="1"/>
    <col min="8459" max="8704" width="9.140625" style="15"/>
    <col min="8705" max="8705" width="4.28515625" style="15" customWidth="1"/>
    <col min="8706" max="8706" width="9.28515625" style="15" customWidth="1"/>
    <col min="8707" max="8707" width="36.7109375" style="15" customWidth="1"/>
    <col min="8708" max="8709" width="6.7109375" style="15" customWidth="1"/>
    <col min="8710" max="8711" width="8.28515625" style="15" customWidth="1"/>
    <col min="8712" max="8713" width="10.28515625" style="15" customWidth="1"/>
    <col min="8714" max="8714" width="15.7109375" style="15" customWidth="1"/>
    <col min="8715" max="8960" width="9.140625" style="15"/>
    <col min="8961" max="8961" width="4.28515625" style="15" customWidth="1"/>
    <col min="8962" max="8962" width="9.28515625" style="15" customWidth="1"/>
    <col min="8963" max="8963" width="36.7109375" style="15" customWidth="1"/>
    <col min="8964" max="8965" width="6.7109375" style="15" customWidth="1"/>
    <col min="8966" max="8967" width="8.28515625" style="15" customWidth="1"/>
    <col min="8968" max="8969" width="10.28515625" style="15" customWidth="1"/>
    <col min="8970" max="8970" width="15.7109375" style="15" customWidth="1"/>
    <col min="8971" max="9216" width="9.140625" style="15"/>
    <col min="9217" max="9217" width="4.28515625" style="15" customWidth="1"/>
    <col min="9218" max="9218" width="9.28515625" style="15" customWidth="1"/>
    <col min="9219" max="9219" width="36.7109375" style="15" customWidth="1"/>
    <col min="9220" max="9221" width="6.7109375" style="15" customWidth="1"/>
    <col min="9222" max="9223" width="8.28515625" style="15" customWidth="1"/>
    <col min="9224" max="9225" width="10.28515625" style="15" customWidth="1"/>
    <col min="9226" max="9226" width="15.7109375" style="15" customWidth="1"/>
    <col min="9227" max="9472" width="9.140625" style="15"/>
    <col min="9473" max="9473" width="4.28515625" style="15" customWidth="1"/>
    <col min="9474" max="9474" width="9.28515625" style="15" customWidth="1"/>
    <col min="9475" max="9475" width="36.7109375" style="15" customWidth="1"/>
    <col min="9476" max="9477" width="6.7109375" style="15" customWidth="1"/>
    <col min="9478" max="9479" width="8.28515625" style="15" customWidth="1"/>
    <col min="9480" max="9481" width="10.28515625" style="15" customWidth="1"/>
    <col min="9482" max="9482" width="15.7109375" style="15" customWidth="1"/>
    <col min="9483" max="9728" width="9.140625" style="15"/>
    <col min="9729" max="9729" width="4.28515625" style="15" customWidth="1"/>
    <col min="9730" max="9730" width="9.28515625" style="15" customWidth="1"/>
    <col min="9731" max="9731" width="36.7109375" style="15" customWidth="1"/>
    <col min="9732" max="9733" width="6.7109375" style="15" customWidth="1"/>
    <col min="9734" max="9735" width="8.28515625" style="15" customWidth="1"/>
    <col min="9736" max="9737" width="10.28515625" style="15" customWidth="1"/>
    <col min="9738" max="9738" width="15.7109375" style="15" customWidth="1"/>
    <col min="9739" max="9984" width="9.140625" style="15"/>
    <col min="9985" max="9985" width="4.28515625" style="15" customWidth="1"/>
    <col min="9986" max="9986" width="9.28515625" style="15" customWidth="1"/>
    <col min="9987" max="9987" width="36.7109375" style="15" customWidth="1"/>
    <col min="9988" max="9989" width="6.7109375" style="15" customWidth="1"/>
    <col min="9990" max="9991" width="8.28515625" style="15" customWidth="1"/>
    <col min="9992" max="9993" width="10.28515625" style="15" customWidth="1"/>
    <col min="9994" max="9994" width="15.7109375" style="15" customWidth="1"/>
    <col min="9995" max="10240" width="9.140625" style="15"/>
    <col min="10241" max="10241" width="4.28515625" style="15" customWidth="1"/>
    <col min="10242" max="10242" width="9.28515625" style="15" customWidth="1"/>
    <col min="10243" max="10243" width="36.7109375" style="15" customWidth="1"/>
    <col min="10244" max="10245" width="6.7109375" style="15" customWidth="1"/>
    <col min="10246" max="10247" width="8.28515625" style="15" customWidth="1"/>
    <col min="10248" max="10249" width="10.28515625" style="15" customWidth="1"/>
    <col min="10250" max="10250" width="15.7109375" style="15" customWidth="1"/>
    <col min="10251" max="10496" width="9.140625" style="15"/>
    <col min="10497" max="10497" width="4.28515625" style="15" customWidth="1"/>
    <col min="10498" max="10498" width="9.28515625" style="15" customWidth="1"/>
    <col min="10499" max="10499" width="36.7109375" style="15" customWidth="1"/>
    <col min="10500" max="10501" width="6.7109375" style="15" customWidth="1"/>
    <col min="10502" max="10503" width="8.28515625" style="15" customWidth="1"/>
    <col min="10504" max="10505" width="10.28515625" style="15" customWidth="1"/>
    <col min="10506" max="10506" width="15.7109375" style="15" customWidth="1"/>
    <col min="10507" max="10752" width="9.140625" style="15"/>
    <col min="10753" max="10753" width="4.28515625" style="15" customWidth="1"/>
    <col min="10754" max="10754" width="9.28515625" style="15" customWidth="1"/>
    <col min="10755" max="10755" width="36.7109375" style="15" customWidth="1"/>
    <col min="10756" max="10757" width="6.7109375" style="15" customWidth="1"/>
    <col min="10758" max="10759" width="8.28515625" style="15" customWidth="1"/>
    <col min="10760" max="10761" width="10.28515625" style="15" customWidth="1"/>
    <col min="10762" max="10762" width="15.7109375" style="15" customWidth="1"/>
    <col min="10763" max="11008" width="9.140625" style="15"/>
    <col min="11009" max="11009" width="4.28515625" style="15" customWidth="1"/>
    <col min="11010" max="11010" width="9.28515625" style="15" customWidth="1"/>
    <col min="11011" max="11011" width="36.7109375" style="15" customWidth="1"/>
    <col min="11012" max="11013" width="6.7109375" style="15" customWidth="1"/>
    <col min="11014" max="11015" width="8.28515625" style="15" customWidth="1"/>
    <col min="11016" max="11017" width="10.28515625" style="15" customWidth="1"/>
    <col min="11018" max="11018" width="15.7109375" style="15" customWidth="1"/>
    <col min="11019" max="11264" width="9.140625" style="15"/>
    <col min="11265" max="11265" width="4.28515625" style="15" customWidth="1"/>
    <col min="11266" max="11266" width="9.28515625" style="15" customWidth="1"/>
    <col min="11267" max="11267" width="36.7109375" style="15" customWidth="1"/>
    <col min="11268" max="11269" width="6.7109375" style="15" customWidth="1"/>
    <col min="11270" max="11271" width="8.28515625" style="15" customWidth="1"/>
    <col min="11272" max="11273" width="10.28515625" style="15" customWidth="1"/>
    <col min="11274" max="11274" width="15.7109375" style="15" customWidth="1"/>
    <col min="11275" max="11520" width="9.140625" style="15"/>
    <col min="11521" max="11521" width="4.28515625" style="15" customWidth="1"/>
    <col min="11522" max="11522" width="9.28515625" style="15" customWidth="1"/>
    <col min="11523" max="11523" width="36.7109375" style="15" customWidth="1"/>
    <col min="11524" max="11525" width="6.7109375" style="15" customWidth="1"/>
    <col min="11526" max="11527" width="8.28515625" style="15" customWidth="1"/>
    <col min="11528" max="11529" width="10.28515625" style="15" customWidth="1"/>
    <col min="11530" max="11530" width="15.7109375" style="15" customWidth="1"/>
    <col min="11531" max="11776" width="9.140625" style="15"/>
    <col min="11777" max="11777" width="4.28515625" style="15" customWidth="1"/>
    <col min="11778" max="11778" width="9.28515625" style="15" customWidth="1"/>
    <col min="11779" max="11779" width="36.7109375" style="15" customWidth="1"/>
    <col min="11780" max="11781" width="6.7109375" style="15" customWidth="1"/>
    <col min="11782" max="11783" width="8.28515625" style="15" customWidth="1"/>
    <col min="11784" max="11785" width="10.28515625" style="15" customWidth="1"/>
    <col min="11786" max="11786" width="15.7109375" style="15" customWidth="1"/>
    <col min="11787" max="12032" width="9.140625" style="15"/>
    <col min="12033" max="12033" width="4.28515625" style="15" customWidth="1"/>
    <col min="12034" max="12034" width="9.28515625" style="15" customWidth="1"/>
    <col min="12035" max="12035" width="36.7109375" style="15" customWidth="1"/>
    <col min="12036" max="12037" width="6.7109375" style="15" customWidth="1"/>
    <col min="12038" max="12039" width="8.28515625" style="15" customWidth="1"/>
    <col min="12040" max="12041" width="10.28515625" style="15" customWidth="1"/>
    <col min="12042" max="12042" width="15.7109375" style="15" customWidth="1"/>
    <col min="12043" max="12288" width="9.140625" style="15"/>
    <col min="12289" max="12289" width="4.28515625" style="15" customWidth="1"/>
    <col min="12290" max="12290" width="9.28515625" style="15" customWidth="1"/>
    <col min="12291" max="12291" width="36.7109375" style="15" customWidth="1"/>
    <col min="12292" max="12293" width="6.7109375" style="15" customWidth="1"/>
    <col min="12294" max="12295" width="8.28515625" style="15" customWidth="1"/>
    <col min="12296" max="12297" width="10.28515625" style="15" customWidth="1"/>
    <col min="12298" max="12298" width="15.7109375" style="15" customWidth="1"/>
    <col min="12299" max="12544" width="9.140625" style="15"/>
    <col min="12545" max="12545" width="4.28515625" style="15" customWidth="1"/>
    <col min="12546" max="12546" width="9.28515625" style="15" customWidth="1"/>
    <col min="12547" max="12547" width="36.7109375" style="15" customWidth="1"/>
    <col min="12548" max="12549" width="6.7109375" style="15" customWidth="1"/>
    <col min="12550" max="12551" width="8.28515625" style="15" customWidth="1"/>
    <col min="12552" max="12553" width="10.28515625" style="15" customWidth="1"/>
    <col min="12554" max="12554" width="15.7109375" style="15" customWidth="1"/>
    <col min="12555" max="12800" width="9.140625" style="15"/>
    <col min="12801" max="12801" width="4.28515625" style="15" customWidth="1"/>
    <col min="12802" max="12802" width="9.28515625" style="15" customWidth="1"/>
    <col min="12803" max="12803" width="36.7109375" style="15" customWidth="1"/>
    <col min="12804" max="12805" width="6.7109375" style="15" customWidth="1"/>
    <col min="12806" max="12807" width="8.28515625" style="15" customWidth="1"/>
    <col min="12808" max="12809" width="10.28515625" style="15" customWidth="1"/>
    <col min="12810" max="12810" width="15.7109375" style="15" customWidth="1"/>
    <col min="12811" max="13056" width="9.140625" style="15"/>
    <col min="13057" max="13057" width="4.28515625" style="15" customWidth="1"/>
    <col min="13058" max="13058" width="9.28515625" style="15" customWidth="1"/>
    <col min="13059" max="13059" width="36.7109375" style="15" customWidth="1"/>
    <col min="13060" max="13061" width="6.7109375" style="15" customWidth="1"/>
    <col min="13062" max="13063" width="8.28515625" style="15" customWidth="1"/>
    <col min="13064" max="13065" width="10.28515625" style="15" customWidth="1"/>
    <col min="13066" max="13066" width="15.7109375" style="15" customWidth="1"/>
    <col min="13067" max="13312" width="9.140625" style="15"/>
    <col min="13313" max="13313" width="4.28515625" style="15" customWidth="1"/>
    <col min="13314" max="13314" width="9.28515625" style="15" customWidth="1"/>
    <col min="13315" max="13315" width="36.7109375" style="15" customWidth="1"/>
    <col min="13316" max="13317" width="6.7109375" style="15" customWidth="1"/>
    <col min="13318" max="13319" width="8.28515625" style="15" customWidth="1"/>
    <col min="13320" max="13321" width="10.28515625" style="15" customWidth="1"/>
    <col min="13322" max="13322" width="15.7109375" style="15" customWidth="1"/>
    <col min="13323" max="13568" width="9.140625" style="15"/>
    <col min="13569" max="13569" width="4.28515625" style="15" customWidth="1"/>
    <col min="13570" max="13570" width="9.28515625" style="15" customWidth="1"/>
    <col min="13571" max="13571" width="36.7109375" style="15" customWidth="1"/>
    <col min="13572" max="13573" width="6.7109375" style="15" customWidth="1"/>
    <col min="13574" max="13575" width="8.28515625" style="15" customWidth="1"/>
    <col min="13576" max="13577" width="10.28515625" style="15" customWidth="1"/>
    <col min="13578" max="13578" width="15.7109375" style="15" customWidth="1"/>
    <col min="13579" max="13824" width="9.140625" style="15"/>
    <col min="13825" max="13825" width="4.28515625" style="15" customWidth="1"/>
    <col min="13826" max="13826" width="9.28515625" style="15" customWidth="1"/>
    <col min="13827" max="13827" width="36.7109375" style="15" customWidth="1"/>
    <col min="13828" max="13829" width="6.7109375" style="15" customWidth="1"/>
    <col min="13830" max="13831" width="8.28515625" style="15" customWidth="1"/>
    <col min="13832" max="13833" width="10.28515625" style="15" customWidth="1"/>
    <col min="13834" max="13834" width="15.7109375" style="15" customWidth="1"/>
    <col min="13835" max="14080" width="9.140625" style="15"/>
    <col min="14081" max="14081" width="4.28515625" style="15" customWidth="1"/>
    <col min="14082" max="14082" width="9.28515625" style="15" customWidth="1"/>
    <col min="14083" max="14083" width="36.7109375" style="15" customWidth="1"/>
    <col min="14084" max="14085" width="6.7109375" style="15" customWidth="1"/>
    <col min="14086" max="14087" width="8.28515625" style="15" customWidth="1"/>
    <col min="14088" max="14089" width="10.28515625" style="15" customWidth="1"/>
    <col min="14090" max="14090" width="15.7109375" style="15" customWidth="1"/>
    <col min="14091" max="14336" width="9.140625" style="15"/>
    <col min="14337" max="14337" width="4.28515625" style="15" customWidth="1"/>
    <col min="14338" max="14338" width="9.28515625" style="15" customWidth="1"/>
    <col min="14339" max="14339" width="36.7109375" style="15" customWidth="1"/>
    <col min="14340" max="14341" width="6.7109375" style="15" customWidth="1"/>
    <col min="14342" max="14343" width="8.28515625" style="15" customWidth="1"/>
    <col min="14344" max="14345" width="10.28515625" style="15" customWidth="1"/>
    <col min="14346" max="14346" width="15.7109375" style="15" customWidth="1"/>
    <col min="14347" max="14592" width="9.140625" style="15"/>
    <col min="14593" max="14593" width="4.28515625" style="15" customWidth="1"/>
    <col min="14594" max="14594" width="9.28515625" style="15" customWidth="1"/>
    <col min="14595" max="14595" width="36.7109375" style="15" customWidth="1"/>
    <col min="14596" max="14597" width="6.7109375" style="15" customWidth="1"/>
    <col min="14598" max="14599" width="8.28515625" style="15" customWidth="1"/>
    <col min="14600" max="14601" width="10.28515625" style="15" customWidth="1"/>
    <col min="14602" max="14602" width="15.7109375" style="15" customWidth="1"/>
    <col min="14603" max="14848" width="9.140625" style="15"/>
    <col min="14849" max="14849" width="4.28515625" style="15" customWidth="1"/>
    <col min="14850" max="14850" width="9.28515625" style="15" customWidth="1"/>
    <col min="14851" max="14851" width="36.7109375" style="15" customWidth="1"/>
    <col min="14852" max="14853" width="6.7109375" style="15" customWidth="1"/>
    <col min="14854" max="14855" width="8.28515625" style="15" customWidth="1"/>
    <col min="14856" max="14857" width="10.28515625" style="15" customWidth="1"/>
    <col min="14858" max="14858" width="15.7109375" style="15" customWidth="1"/>
    <col min="14859" max="15104" width="9.140625" style="15"/>
    <col min="15105" max="15105" width="4.28515625" style="15" customWidth="1"/>
    <col min="15106" max="15106" width="9.28515625" style="15" customWidth="1"/>
    <col min="15107" max="15107" width="36.7109375" style="15" customWidth="1"/>
    <col min="15108" max="15109" width="6.7109375" style="15" customWidth="1"/>
    <col min="15110" max="15111" width="8.28515625" style="15" customWidth="1"/>
    <col min="15112" max="15113" width="10.28515625" style="15" customWidth="1"/>
    <col min="15114" max="15114" width="15.7109375" style="15" customWidth="1"/>
    <col min="15115" max="15360" width="9.140625" style="15"/>
    <col min="15361" max="15361" width="4.28515625" style="15" customWidth="1"/>
    <col min="15362" max="15362" width="9.28515625" style="15" customWidth="1"/>
    <col min="15363" max="15363" width="36.7109375" style="15" customWidth="1"/>
    <col min="15364" max="15365" width="6.7109375" style="15" customWidth="1"/>
    <col min="15366" max="15367" width="8.28515625" style="15" customWidth="1"/>
    <col min="15368" max="15369" width="10.28515625" style="15" customWidth="1"/>
    <col min="15370" max="15370" width="15.7109375" style="15" customWidth="1"/>
    <col min="15371" max="15616" width="9.140625" style="15"/>
    <col min="15617" max="15617" width="4.28515625" style="15" customWidth="1"/>
    <col min="15618" max="15618" width="9.28515625" style="15" customWidth="1"/>
    <col min="15619" max="15619" width="36.7109375" style="15" customWidth="1"/>
    <col min="15620" max="15621" width="6.7109375" style="15" customWidth="1"/>
    <col min="15622" max="15623" width="8.28515625" style="15" customWidth="1"/>
    <col min="15624" max="15625" width="10.28515625" style="15" customWidth="1"/>
    <col min="15626" max="15626" width="15.7109375" style="15" customWidth="1"/>
    <col min="15627" max="15872" width="9.140625" style="15"/>
    <col min="15873" max="15873" width="4.28515625" style="15" customWidth="1"/>
    <col min="15874" max="15874" width="9.28515625" style="15" customWidth="1"/>
    <col min="15875" max="15875" width="36.7109375" style="15" customWidth="1"/>
    <col min="15876" max="15877" width="6.7109375" style="15" customWidth="1"/>
    <col min="15878" max="15879" width="8.28515625" style="15" customWidth="1"/>
    <col min="15880" max="15881" width="10.28515625" style="15" customWidth="1"/>
    <col min="15882" max="15882" width="15.7109375" style="15" customWidth="1"/>
    <col min="15883" max="16128" width="9.140625" style="15"/>
    <col min="16129" max="16129" width="4.28515625" style="15" customWidth="1"/>
    <col min="16130" max="16130" width="9.28515625" style="15" customWidth="1"/>
    <col min="16131" max="16131" width="36.7109375" style="15" customWidth="1"/>
    <col min="16132" max="16133" width="6.7109375" style="15" customWidth="1"/>
    <col min="16134" max="16135" width="8.28515625" style="15" customWidth="1"/>
    <col min="16136" max="16137" width="10.28515625" style="15" customWidth="1"/>
    <col min="16138" max="16138" width="15.7109375" style="15" customWidth="1"/>
    <col min="16139" max="16384" width="9.140625" style="15"/>
  </cols>
  <sheetData>
    <row r="1" spans="1:9" s="13" customFormat="1" ht="25.5" x14ac:dyDescent="0.25">
      <c r="A1" s="10" t="s">
        <v>46</v>
      </c>
      <c r="B1" s="11" t="s">
        <v>47</v>
      </c>
      <c r="C1" s="11" t="s">
        <v>48</v>
      </c>
      <c r="D1" s="12" t="s">
        <v>49</v>
      </c>
      <c r="E1" s="11" t="s">
        <v>50</v>
      </c>
      <c r="F1" s="12" t="s">
        <v>51</v>
      </c>
      <c r="G1" s="12" t="s">
        <v>52</v>
      </c>
      <c r="H1" s="12" t="s">
        <v>53</v>
      </c>
      <c r="I1" s="12" t="s">
        <v>54</v>
      </c>
    </row>
    <row r="2" spans="1:9" ht="25.5" x14ac:dyDescent="0.25">
      <c r="A2" s="14">
        <v>1</v>
      </c>
      <c r="B2" s="15" t="s">
        <v>148</v>
      </c>
      <c r="C2" s="16" t="s">
        <v>149</v>
      </c>
      <c r="D2" s="17">
        <v>270</v>
      </c>
      <c r="E2" s="15" t="s">
        <v>61</v>
      </c>
      <c r="F2" s="17">
        <v>0</v>
      </c>
      <c r="G2" s="17">
        <v>0</v>
      </c>
      <c r="H2" s="17">
        <f>ROUND(D2*F2, 0)</f>
        <v>0</v>
      </c>
      <c r="I2" s="17">
        <f>ROUND(D2*G2, 0)</f>
        <v>0</v>
      </c>
    </row>
    <row r="4" spans="1:9" x14ac:dyDescent="0.25">
      <c r="A4" s="14">
        <v>2</v>
      </c>
      <c r="B4" s="15" t="s">
        <v>150</v>
      </c>
      <c r="C4" s="16" t="s">
        <v>151</v>
      </c>
      <c r="D4" s="17">
        <v>150</v>
      </c>
      <c r="E4" s="15" t="s">
        <v>61</v>
      </c>
      <c r="F4" s="17">
        <v>0</v>
      </c>
      <c r="G4" s="17">
        <v>0</v>
      </c>
      <c r="H4" s="17">
        <f>ROUND(D4*F4, 0)</f>
        <v>0</v>
      </c>
      <c r="I4" s="17">
        <f>ROUND(D4*G4, 0)</f>
        <v>0</v>
      </c>
    </row>
    <row r="6" spans="1:9" x14ac:dyDescent="0.25">
      <c r="A6" s="14">
        <v>3</v>
      </c>
      <c r="B6" s="15" t="s">
        <v>152</v>
      </c>
      <c r="C6" s="16" t="s">
        <v>153</v>
      </c>
      <c r="D6" s="17">
        <v>80</v>
      </c>
      <c r="E6" s="15" t="s">
        <v>81</v>
      </c>
      <c r="F6" s="17">
        <v>0</v>
      </c>
      <c r="G6" s="17">
        <v>0</v>
      </c>
      <c r="H6" s="17">
        <f>ROUND(D6*F6, 0)</f>
        <v>0</v>
      </c>
      <c r="I6" s="17">
        <f>ROUND(D6*G6, 0)</f>
        <v>0</v>
      </c>
    </row>
    <row r="8" spans="1:9" x14ac:dyDescent="0.25">
      <c r="A8" s="14">
        <v>4</v>
      </c>
      <c r="B8" s="15" t="s">
        <v>154</v>
      </c>
      <c r="C8" s="16" t="s">
        <v>155</v>
      </c>
      <c r="D8" s="17">
        <v>12</v>
      </c>
      <c r="E8" s="15" t="s">
        <v>61</v>
      </c>
      <c r="F8" s="17">
        <v>0</v>
      </c>
      <c r="G8" s="17">
        <v>0</v>
      </c>
      <c r="H8" s="17">
        <f>ROUND(D8*F8, 0)</f>
        <v>0</v>
      </c>
      <c r="I8" s="17">
        <f>ROUND(D8*G8, 0)</f>
        <v>0</v>
      </c>
    </row>
    <row r="10" spans="1:9" ht="76.5" x14ac:dyDescent="0.25">
      <c r="A10" s="14">
        <v>5</v>
      </c>
      <c r="B10" s="15" t="s">
        <v>156</v>
      </c>
      <c r="C10" s="16" t="s">
        <v>157</v>
      </c>
      <c r="D10" s="17">
        <v>450</v>
      </c>
      <c r="E10" s="15" t="s">
        <v>61</v>
      </c>
      <c r="F10" s="17">
        <v>0</v>
      </c>
      <c r="G10" s="17">
        <v>0</v>
      </c>
      <c r="H10" s="17">
        <f>ROUND(D10*F10, 0)</f>
        <v>0</v>
      </c>
      <c r="I10" s="17">
        <f>ROUND(D10*G10, 0)</f>
        <v>0</v>
      </c>
    </row>
    <row r="11" spans="1:9" x14ac:dyDescent="0.25">
      <c r="C11" s="16" t="s">
        <v>158</v>
      </c>
    </row>
    <row r="13" spans="1:9" ht="25.5" x14ac:dyDescent="0.25">
      <c r="A13" s="14">
        <v>6</v>
      </c>
      <c r="B13" s="15" t="s">
        <v>159</v>
      </c>
      <c r="C13" s="16" t="s">
        <v>160</v>
      </c>
      <c r="D13" s="17">
        <v>700</v>
      </c>
      <c r="E13" s="15" t="s">
        <v>81</v>
      </c>
      <c r="F13" s="17">
        <v>0</v>
      </c>
      <c r="G13" s="17">
        <v>0</v>
      </c>
      <c r="H13" s="17">
        <f>ROUND(D13*F13, 0)</f>
        <v>0</v>
      </c>
      <c r="I13" s="17">
        <f>ROUND(D13*G13, 0)</f>
        <v>0</v>
      </c>
    </row>
    <row r="15" spans="1:9" ht="25.5" x14ac:dyDescent="0.25">
      <c r="A15" s="14">
        <v>7</v>
      </c>
      <c r="B15" s="15" t="s">
        <v>161</v>
      </c>
      <c r="C15" s="16" t="s">
        <v>162</v>
      </c>
      <c r="D15" s="17">
        <v>450</v>
      </c>
      <c r="E15" s="15" t="s">
        <v>61</v>
      </c>
      <c r="F15" s="17">
        <v>0</v>
      </c>
      <c r="G15" s="17">
        <v>0</v>
      </c>
      <c r="H15" s="17">
        <f>ROUND(D15*F15, 0)</f>
        <v>0</v>
      </c>
      <c r="I15" s="17">
        <f>ROUND(D15*G15, 0)</f>
        <v>0</v>
      </c>
    </row>
    <row r="17" spans="1:9" ht="25.5" x14ac:dyDescent="0.25">
      <c r="A17" s="14">
        <v>8</v>
      </c>
      <c r="B17" s="15" t="s">
        <v>163</v>
      </c>
      <c r="C17" s="16" t="s">
        <v>164</v>
      </c>
      <c r="D17" s="17">
        <v>80</v>
      </c>
      <c r="E17" s="15" t="s">
        <v>81</v>
      </c>
      <c r="F17" s="17">
        <v>0</v>
      </c>
      <c r="G17" s="17">
        <v>0</v>
      </c>
      <c r="H17" s="17">
        <f>ROUND(D17*F17, 0)</f>
        <v>0</v>
      </c>
      <c r="I17" s="17">
        <f>ROUND(D17*G17, 0)</f>
        <v>0</v>
      </c>
    </row>
    <row r="19" spans="1:9" x14ac:dyDescent="0.25">
      <c r="A19" s="14">
        <v>9</v>
      </c>
      <c r="B19" s="15" t="s">
        <v>165</v>
      </c>
      <c r="C19" s="16" t="s">
        <v>166</v>
      </c>
      <c r="D19" s="17">
        <v>70</v>
      </c>
      <c r="E19" s="15" t="s">
        <v>61</v>
      </c>
      <c r="F19" s="17">
        <v>0</v>
      </c>
      <c r="G19" s="17">
        <v>0</v>
      </c>
      <c r="H19" s="17">
        <f>ROUND(D19*F19, 0)</f>
        <v>0</v>
      </c>
      <c r="I19" s="17">
        <f>ROUND(D19*G19, 0)</f>
        <v>0</v>
      </c>
    </row>
    <row r="21" spans="1:9" ht="63.75" x14ac:dyDescent="0.25">
      <c r="A21" s="14">
        <v>10</v>
      </c>
      <c r="B21" s="15" t="s">
        <v>167</v>
      </c>
      <c r="C21" s="16" t="s">
        <v>168</v>
      </c>
      <c r="D21" s="17">
        <v>550</v>
      </c>
      <c r="E21" s="15" t="s">
        <v>61</v>
      </c>
      <c r="F21" s="17">
        <v>0</v>
      </c>
      <c r="G21" s="17">
        <v>0</v>
      </c>
      <c r="H21" s="17">
        <f>ROUND(D21*F21, 0)</f>
        <v>0</v>
      </c>
      <c r="I21" s="17">
        <f>ROUND(D21*G21, 0)</f>
        <v>0</v>
      </c>
    </row>
    <row r="23" spans="1:9" ht="76.5" x14ac:dyDescent="0.25">
      <c r="A23" s="14">
        <v>11</v>
      </c>
      <c r="B23" s="15" t="s">
        <v>169</v>
      </c>
      <c r="C23" s="16" t="s">
        <v>170</v>
      </c>
      <c r="D23" s="17">
        <v>550</v>
      </c>
      <c r="E23" s="15" t="s">
        <v>61</v>
      </c>
      <c r="F23" s="17">
        <v>0</v>
      </c>
      <c r="G23" s="17">
        <v>0</v>
      </c>
      <c r="H23" s="17">
        <f>ROUND(D23*F23, 0)</f>
        <v>0</v>
      </c>
      <c r="I23" s="17">
        <f>ROUND(D23*G23, 0)</f>
        <v>0</v>
      </c>
    </row>
    <row r="25" spans="1:9" ht="63.75" x14ac:dyDescent="0.25">
      <c r="A25" s="14">
        <v>12</v>
      </c>
      <c r="B25" s="15" t="s">
        <v>171</v>
      </c>
      <c r="C25" s="16" t="s">
        <v>172</v>
      </c>
      <c r="D25" s="17">
        <v>550</v>
      </c>
      <c r="E25" s="15" t="s">
        <v>61</v>
      </c>
      <c r="F25" s="17">
        <v>0</v>
      </c>
      <c r="G25" s="17">
        <v>0</v>
      </c>
      <c r="H25" s="17">
        <f>ROUND(D25*F25, 0)</f>
        <v>0</v>
      </c>
      <c r="I25" s="17">
        <f>ROUND(D25*G25, 0)</f>
        <v>0</v>
      </c>
    </row>
    <row r="27" spans="1:9" ht="51" x14ac:dyDescent="0.25">
      <c r="A27" s="14">
        <v>13</v>
      </c>
      <c r="B27" s="15" t="s">
        <v>173</v>
      </c>
      <c r="C27" s="16" t="s">
        <v>174</v>
      </c>
      <c r="D27" s="17">
        <v>9</v>
      </c>
      <c r="E27" s="15" t="s">
        <v>175</v>
      </c>
      <c r="F27" s="17">
        <v>0</v>
      </c>
      <c r="G27" s="17">
        <v>0</v>
      </c>
      <c r="H27" s="17">
        <f>ROUND(D27*F27, 0)</f>
        <v>0</v>
      </c>
      <c r="I27" s="17">
        <f>ROUND(D27*G27, 0)</f>
        <v>0</v>
      </c>
    </row>
    <row r="29" spans="1:9" ht="25.5" x14ac:dyDescent="0.25">
      <c r="A29" s="14">
        <v>14</v>
      </c>
      <c r="B29" s="15" t="s">
        <v>176</v>
      </c>
      <c r="C29" s="16" t="s">
        <v>177</v>
      </c>
      <c r="D29" s="17">
        <v>9</v>
      </c>
      <c r="E29" s="15" t="s">
        <v>175</v>
      </c>
      <c r="F29" s="17">
        <v>0</v>
      </c>
      <c r="G29" s="17">
        <v>0</v>
      </c>
      <c r="H29" s="17">
        <f>ROUND(D29*F29, 0)</f>
        <v>0</v>
      </c>
      <c r="I29" s="17">
        <f>ROUND(D29*G29, 0)</f>
        <v>0</v>
      </c>
    </row>
    <row r="30" spans="1:9" x14ac:dyDescent="0.25">
      <c r="C30" s="16"/>
    </row>
    <row r="31" spans="1:9" x14ac:dyDescent="0.25">
      <c r="A31" s="14">
        <v>15</v>
      </c>
      <c r="B31" s="15" t="s">
        <v>178</v>
      </c>
      <c r="C31" s="16" t="s">
        <v>179</v>
      </c>
      <c r="D31" s="17">
        <v>1</v>
      </c>
      <c r="E31" s="15" t="s">
        <v>57</v>
      </c>
      <c r="F31" s="17">
        <v>0</v>
      </c>
      <c r="G31" s="17">
        <v>0</v>
      </c>
      <c r="H31" s="17">
        <f>ROUND(D31*F31, 0)</f>
        <v>0</v>
      </c>
      <c r="I31" s="17">
        <f>ROUND(D31*G31, 0)</f>
        <v>0</v>
      </c>
    </row>
    <row r="33" spans="1:9" s="18" customFormat="1" x14ac:dyDescent="0.25">
      <c r="A33" s="10"/>
      <c r="B33" s="11"/>
      <c r="C33" s="11" t="s">
        <v>58</v>
      </c>
      <c r="D33" s="12"/>
      <c r="E33" s="11"/>
      <c r="F33" s="12"/>
      <c r="G33" s="12"/>
      <c r="H33" s="12">
        <f>ROUND(SUM(H2:H32),0)</f>
        <v>0</v>
      </c>
      <c r="I33" s="12">
        <f>ROUND(SUM(I2:I32),0)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8" orientation="portrait" useFirstPageNumber="1" r:id="rId1"/>
  <headerFooter>
    <oddHeader>&amp;L&amp;"Times New Roman CE,bold"&amp;10 Ácsmunka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</vt:i4>
      </vt:variant>
    </vt:vector>
  </HeadingPairs>
  <TitlesOfParts>
    <vt:vector size="24" baseType="lpstr">
      <vt:lpstr>Záradék</vt:lpstr>
      <vt:lpstr>Összesítő</vt:lpstr>
      <vt:lpstr>Tervezés</vt:lpstr>
      <vt:lpstr>Zsaluzás és állványozás</vt:lpstr>
      <vt:lpstr>Irtás, föld- és sziklamunka</vt:lpstr>
      <vt:lpstr>Síkalapozás</vt:lpstr>
      <vt:lpstr>Helyszíni beton és vasbeton mun</vt:lpstr>
      <vt:lpstr>Falazás és egyéb kőművesmunka</vt:lpstr>
      <vt:lpstr>Ácsmunka</vt:lpstr>
      <vt:lpstr>Vakolás és rabicolás</vt:lpstr>
      <vt:lpstr>Égéstermék-elvezető rendszerek</vt:lpstr>
      <vt:lpstr>Szárazépítés</vt:lpstr>
      <vt:lpstr>Aljzatkészítés, hideg- és meleg</vt:lpstr>
      <vt:lpstr>Bádogozás</vt:lpstr>
      <vt:lpstr>Fa- és műanyag szerkezet elhely</vt:lpstr>
      <vt:lpstr>Felületképzés</vt:lpstr>
      <vt:lpstr>Szigetelés</vt:lpstr>
      <vt:lpstr>Beépített berendezési tárgyak e</vt:lpstr>
      <vt:lpstr>Elektromosenergia-ellátás, vill</vt:lpstr>
      <vt:lpstr>Megújuló energiahasznosító bere</vt:lpstr>
      <vt:lpstr>Épületgépészeti szerelvények és</vt:lpstr>
      <vt:lpstr>Beépített szállító- és emelőber</vt:lpstr>
      <vt:lpstr>Munka1</vt:lpstr>
      <vt:lpstr>Záradék!Nyomtatási_terület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DVPH-MUSZAK004</dc:creator>
  <cp:lastModifiedBy>DVPH-MUSZAK004</cp:lastModifiedBy>
  <dcterms:created xsi:type="dcterms:W3CDTF">2018-03-02T11:13:34Z</dcterms:created>
  <dcterms:modified xsi:type="dcterms:W3CDTF">2018-03-02T11:16:55Z</dcterms:modified>
</cp:coreProperties>
</file>